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<sst xmlns="http://schemas.openxmlformats.org/spreadsheetml/2006/main" count="863" uniqueCount="186">
  <si>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</si>
  <si>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</si>
  <si>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</si>
  <si>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</si>
  <si>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</si>
  <si>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</si>
  <si>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</si>
  <si>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</si>
  <si>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</si>
  <si>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</si>
  <si>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</si>
  <si>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</si>
  <si>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</si>
  <si>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</si>
  <si>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</si>
  <si>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</si>
  <si>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</si>
  <si>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</si>
  <si>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</si>
  <si>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</si>
  <si>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</si>
  <si>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</si>
  <si>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</si>
  <si>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</si>
  <si>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</si>
  <si>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</si>
  <si>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</si>
  <si>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</si>
  <si>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</si>
  <si>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</si>
  <si>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</si>
  <si>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</si>
  <si>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</si>
  <si>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</si>
  <si>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</si>
  <si>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</si>
  <si>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</si>
  <si>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</si>
  <si>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</si>
  <si>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</si>
  <si>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</si>
  <si>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</si>
  <si>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</si>
  <si>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</si>
  <si>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</si>
  <si>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</si>
  <si>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</si>
  <si>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</si>
  <si>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</si>
  <si>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</si>
  <si>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</si>
  <si>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</si>
  <si>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</si>
  <si>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</si>
  <si>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</si>
  <si>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</si>
  <si>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</si>
  <si>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</si>
  <si>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</si>
  <si>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</si>
  <si>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</si>
  <si>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</si>
  <si>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</si>
  <si>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</si>
  <si>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</si>
  <si>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</si>
  <si>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</si>
  <si>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</si>
  <si>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</si>
  <si>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</si>
  <si>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</si>
  <si>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</si>
  <si>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</si>
  <si>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</si>
  <si>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</si>
  <si>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</si>
  <si>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</si>
  <si>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</si>
  <si>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</si>
  <si>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</si>
  <si>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</si>
  <si>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</si>
  <si>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</si>
  <si>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</si>
  <si>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</si>
  <si>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</si>
  <si>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</si>
  <si>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</si>
  <si>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</si>
  <si>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</si>
  <si>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</si>
  <si>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</si>
  <si>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</si>
  <si>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</si>
  <si>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</si>
  <si>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</si>
  <si>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</si>
  <si>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</si>
  <si>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</si>
  <si>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</si>
  <si>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</si>
  <si>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</si>
  <si>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</si>
  <si>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</si>
  <si>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</si>
  <si>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</si>
  <si>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</si>
  <si>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</si>
  <si>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</si>
  <si>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</si>
  <si>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</si>
  <si>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</si>
  <si>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</si>
  <si>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</si>
  <si>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</si>
  <si>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</si>
  <si>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</si>
  <si>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</si>
  <si>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</si>
  <si>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</si>
  <si>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</si>
  <si>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</si>
  <si>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</si>
  <si>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</si>
  <si>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</si>
  <si>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</si>
  <si>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</si>
  <si>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</si>
  <si>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</si>
  <si>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</si>
  <si>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</si>
  <si>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</si>
  <si>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</si>
  <si>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</si>
  <si>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</si>
  <si>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</si>
  <si>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</si>
  <si>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</si>
  <si>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</si>
  <si>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</si>
  <si>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</si>
  <si>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</si>
  <si>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</si>
  <si>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</si>
  <si>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</si>
  <si>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</si>
  <si>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</si>
  <si>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</si>
  <si>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</si>
  <si>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</si>
  <si>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</si>
  <si>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</si>
  <si>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</si>
  <si>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</si>
  <si>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</si>
  <si>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</si>
  <si>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</si>
  <si>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</si>
  <si>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</si>
  <si>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</si>
  <si>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</si>
  <si>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</si>
  <si>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</si>
  <si>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</si>
  <si>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</si>
  <si>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</si>
  <si>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</si>
  <si>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</si>
  <si>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</si>
  <si>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</si>
  <si>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</si>
  <si>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</si>
  <si>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</si>
  <si>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</si>
  <si>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</si>
  <si>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</si>
  <si>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</si>
  <si>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</si>
  <si>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</si>
  <si>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</si>
  <si>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</si>
  <si>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</si>
  <si>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</si>
  <si>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01 сентября 2018 года</t>
  </si>
  <si>
    <t>01 сентября</t>
  </si>
  <si>
    <t>на 01 сентября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</si>
</sst>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35" sqref="C35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9" customFormat="1" ht="39" customHeight="1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6:13" s="9" customFormat="1" ht="20.25">
      <c r="F10" s="10" t="s">
        <v>7</v>
      </c>
      <c r="G10" s="84" t="s">
        <v>183</v>
      </c>
      <c r="H10" s="84"/>
      <c r="I10" s="84"/>
      <c r="J10" s="84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5" t="s">
        <v>91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4:14" s="13" customFormat="1" ht="15.75">
      <c r="D13" s="106" t="s">
        <v>8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7" t="s">
        <v>9</v>
      </c>
      <c r="B15" s="100" t="s">
        <v>64</v>
      </c>
      <c r="C15" s="107" t="s">
        <v>10</v>
      </c>
      <c r="D15" s="107" t="s">
        <v>11</v>
      </c>
      <c r="E15" s="88" t="s">
        <v>12</v>
      </c>
      <c r="F15" s="89"/>
      <c r="G15" s="110" t="s">
        <v>13</v>
      </c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s="14" customFormat="1" ht="35.25" customHeight="1">
      <c r="A16" s="108"/>
      <c r="B16" s="101"/>
      <c r="C16" s="108"/>
      <c r="D16" s="108"/>
      <c r="E16" s="90"/>
      <c r="F16" s="91"/>
      <c r="G16" s="95" t="s">
        <v>14</v>
      </c>
      <c r="H16" s="96"/>
      <c r="I16" s="96"/>
      <c r="J16" s="96"/>
      <c r="K16" s="96"/>
      <c r="L16" s="97"/>
      <c r="M16" s="95" t="s">
        <v>15</v>
      </c>
      <c r="N16" s="97"/>
      <c r="O16" s="98" t="s">
        <v>16</v>
      </c>
      <c r="P16" s="99"/>
    </row>
    <row r="17" spans="1:16" s="14" customFormat="1" ht="31.5" customHeight="1">
      <c r="A17" s="108"/>
      <c r="B17" s="101"/>
      <c r="C17" s="108"/>
      <c r="D17" s="108"/>
      <c r="E17" s="92"/>
      <c r="F17" s="93"/>
      <c r="G17" s="98" t="s">
        <v>17</v>
      </c>
      <c r="H17" s="99"/>
      <c r="I17" s="98" t="s">
        <v>18</v>
      </c>
      <c r="J17" s="99"/>
      <c r="K17" s="98" t="s">
        <v>19</v>
      </c>
      <c r="L17" s="9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9"/>
      <c r="B18" s="102"/>
      <c r="C18" s="109"/>
      <c r="D18" s="109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736953</v>
      </c>
      <c r="E20" s="21">
        <f>G20+I20+K20+M20+O20</f>
        <v>337465</v>
      </c>
      <c r="F20" s="21">
        <f aca="true" t="shared" si="1" ref="F20:F45">H20+J20+L20+N20+P20</f>
        <v>399488</v>
      </c>
      <c r="G20" s="21">
        <f aca="true" t="shared" si="2" ref="G20:P20">SUM(G21:G43)</f>
        <v>3577</v>
      </c>
      <c r="H20" s="21">
        <f t="shared" si="2"/>
        <v>3339</v>
      </c>
      <c r="I20" s="21">
        <f t="shared" si="2"/>
        <v>18293</v>
      </c>
      <c r="J20" s="21">
        <f t="shared" si="2"/>
        <v>17433</v>
      </c>
      <c r="K20" s="21">
        <f t="shared" si="2"/>
        <v>56254</v>
      </c>
      <c r="L20" s="21">
        <f t="shared" si="2"/>
        <v>53164</v>
      </c>
      <c r="M20" s="21">
        <f t="shared" si="2"/>
        <v>210844</v>
      </c>
      <c r="N20" s="21">
        <f t="shared" si="2"/>
        <v>195306</v>
      </c>
      <c r="O20" s="21">
        <f t="shared" si="2"/>
        <v>48497</v>
      </c>
      <c r="P20" s="21">
        <f t="shared" si="2"/>
        <v>130246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1229</v>
      </c>
      <c r="E21" s="27">
        <f aca="true" t="shared" si="3" ref="E21:E45">G21+I21+K21+M21+O21</f>
        <v>329</v>
      </c>
      <c r="F21" s="27">
        <f t="shared" si="1"/>
        <v>900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264</v>
      </c>
      <c r="N21" s="27">
        <f>'Прил.12 согаз'!N21+'Прил.12 альфа'!N21</f>
        <v>704</v>
      </c>
      <c r="O21" s="27">
        <f>'Прил.12 согаз'!O21+'Прил.12 альфа'!O21</f>
        <v>65</v>
      </c>
      <c r="P21" s="27">
        <f>'Прил.12 согаз'!P21+'Прил.12 альфа'!P21</f>
        <v>196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80965</v>
      </c>
      <c r="E22" s="27">
        <f t="shared" si="3"/>
        <v>37926</v>
      </c>
      <c r="F22" s="27">
        <f t="shared" si="1"/>
        <v>43039</v>
      </c>
      <c r="G22" s="27">
        <f>'Прил.12 согаз'!G22+'Прил.12 альфа'!G22</f>
        <v>349</v>
      </c>
      <c r="H22" s="27">
        <f>'Прил.12 согаз'!H22+'Прил.12 альфа'!H22</f>
        <v>413</v>
      </c>
      <c r="I22" s="27">
        <f>'Прил.12 согаз'!I22+'Прил.12 альфа'!I22</f>
        <v>1913</v>
      </c>
      <c r="J22" s="27">
        <f>'Прил.12 согаз'!J22+'Прил.12 альфа'!J22</f>
        <v>1735</v>
      </c>
      <c r="K22" s="27">
        <f>'Прил.12 согаз'!K22+'Прил.12 альфа'!K22</f>
        <v>6358</v>
      </c>
      <c r="L22" s="27">
        <f>'Прил.12 согаз'!L22+'Прил.12 альфа'!L22</f>
        <v>5977</v>
      </c>
      <c r="M22" s="27">
        <f>'Прил.12 согаз'!M22+'Прил.12 альфа'!M22</f>
        <v>23878</v>
      </c>
      <c r="N22" s="27">
        <f>'Прил.12 согаз'!N22+'Прил.12 альфа'!N22</f>
        <v>19848</v>
      </c>
      <c r="O22" s="27">
        <f>'Прил.12 согаз'!O22+'Прил.12 альфа'!O22</f>
        <v>5428</v>
      </c>
      <c r="P22" s="27">
        <f>'Прил.12 согаз'!P22+'Прил.12 альфа'!P22</f>
        <v>15066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46515</v>
      </c>
      <c r="E23" s="27">
        <f t="shared" si="3"/>
        <v>20676</v>
      </c>
      <c r="F23" s="27">
        <f t="shared" si="1"/>
        <v>25839</v>
      </c>
      <c r="G23" s="27">
        <f>'Прил.12 согаз'!G23+'Прил.12 альфа'!G23</f>
        <v>217</v>
      </c>
      <c r="H23" s="27">
        <f>'Прил.12 согаз'!H23+'Прил.12 альфа'!H23</f>
        <v>194</v>
      </c>
      <c r="I23" s="27">
        <f>'Прил.12 согаз'!I23+'Прил.12 альфа'!I23</f>
        <v>1063</v>
      </c>
      <c r="J23" s="27">
        <f>'Прил.12 согаз'!J23+'Прил.12 альфа'!J23</f>
        <v>1042</v>
      </c>
      <c r="K23" s="27">
        <f>'Прил.12 согаз'!K23+'Прил.12 альфа'!K23</f>
        <v>3805</v>
      </c>
      <c r="L23" s="27">
        <f>'Прил.12 согаз'!L23+'Прил.12 альфа'!L23</f>
        <v>3566</v>
      </c>
      <c r="M23" s="27">
        <f>'Прил.12 согаз'!M23+'Прил.12 альфа'!M23</f>
        <v>11902</v>
      </c>
      <c r="N23" s="27">
        <f>'Прил.12 согаз'!N23+'Прил.12 альфа'!N23</f>
        <v>11185</v>
      </c>
      <c r="O23" s="27">
        <f>'Прил.12 согаз'!O23+'Прил.12 альфа'!O23</f>
        <v>3689</v>
      </c>
      <c r="P23" s="27">
        <f>'Прил.12 согаз'!P23+'Прил.12 альфа'!P23</f>
        <v>9852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44782</v>
      </c>
      <c r="E24" s="27">
        <f t="shared" si="3"/>
        <v>20871</v>
      </c>
      <c r="F24" s="27">
        <f t="shared" si="1"/>
        <v>23911</v>
      </c>
      <c r="G24" s="27">
        <f>'Прил.12 согаз'!G24+'Прил.12 альфа'!G24</f>
        <v>217</v>
      </c>
      <c r="H24" s="27">
        <f>'Прил.12 согаз'!H24+'Прил.12 альфа'!H24</f>
        <v>189</v>
      </c>
      <c r="I24" s="27">
        <f>'Прил.12 согаз'!I24+'Прил.12 альфа'!I24</f>
        <v>1094</v>
      </c>
      <c r="J24" s="27">
        <f>'Прил.12 согаз'!J24+'Прил.12 альфа'!J24</f>
        <v>1043</v>
      </c>
      <c r="K24" s="27">
        <f>'Прил.12 согаз'!K24+'Прил.12 альфа'!K24</f>
        <v>3417</v>
      </c>
      <c r="L24" s="27">
        <f>'Прил.12 согаз'!L24+'Прил.12 альфа'!L24</f>
        <v>3348</v>
      </c>
      <c r="M24" s="27">
        <f>'Прил.12 согаз'!M24+'Прил.12 альфа'!M24</f>
        <v>13255</v>
      </c>
      <c r="N24" s="27">
        <f>'Прил.12 согаз'!N24+'Прил.12 альфа'!N24</f>
        <v>11660</v>
      </c>
      <c r="O24" s="27">
        <f>'Прил.12 согаз'!O24+'Прил.12 альфа'!O24</f>
        <v>2888</v>
      </c>
      <c r="P24" s="27">
        <f>'Прил.12 согаз'!P24+'Прил.12 альфа'!P24</f>
        <v>7671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10448</v>
      </c>
      <c r="E25" s="27">
        <f t="shared" si="3"/>
        <v>5030</v>
      </c>
      <c r="F25" s="27">
        <f t="shared" si="1"/>
        <v>5418</v>
      </c>
      <c r="G25" s="27">
        <f>'Прил.12 согаз'!G25+'Прил.12 альфа'!G25</f>
        <v>35</v>
      </c>
      <c r="H25" s="27">
        <f>'Прил.12 согаз'!H25+'Прил.12 альфа'!H25</f>
        <v>41</v>
      </c>
      <c r="I25" s="27">
        <f>'Прил.12 согаз'!I25+'Прил.12 альфа'!I25</f>
        <v>246</v>
      </c>
      <c r="J25" s="27">
        <f>'Прил.12 согаз'!J25+'Прил.12 альфа'!J25</f>
        <v>198</v>
      </c>
      <c r="K25" s="27">
        <f>'Прил.12 согаз'!K25+'Прил.12 альфа'!K25</f>
        <v>787</v>
      </c>
      <c r="L25" s="27">
        <f>'Прил.12 согаз'!L25+'Прил.12 альфа'!L25</f>
        <v>758</v>
      </c>
      <c r="M25" s="27">
        <f>'Прил.12 согаз'!M25+'Прил.12 альфа'!M25</f>
        <v>3193</v>
      </c>
      <c r="N25" s="27">
        <f>'Прил.12 согаз'!N25+'Прил.12 альфа'!N25</f>
        <v>2407</v>
      </c>
      <c r="O25" s="27">
        <f>'Прил.12 согаз'!O25+'Прил.12 альфа'!O25</f>
        <v>769</v>
      </c>
      <c r="P25" s="27">
        <f>'Прил.12 согаз'!P25+'Прил.12 альфа'!P25</f>
        <v>2014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65357</v>
      </c>
      <c r="E26" s="27">
        <f t="shared" si="3"/>
        <v>30029</v>
      </c>
      <c r="F26" s="27">
        <f t="shared" si="1"/>
        <v>35328</v>
      </c>
      <c r="G26" s="27">
        <f>'Прил.12 согаз'!G26+'Прил.12 альфа'!G26</f>
        <v>301</v>
      </c>
      <c r="H26" s="27">
        <f>'Прил.12 согаз'!H26+'Прил.12 альфа'!H26</f>
        <v>250</v>
      </c>
      <c r="I26" s="27">
        <f>'Прил.12 согаз'!I26+'Прил.12 альфа'!I26</f>
        <v>1436</v>
      </c>
      <c r="J26" s="27">
        <f>'Прил.12 согаз'!J26+'Прил.12 альфа'!J26</f>
        <v>1381</v>
      </c>
      <c r="K26" s="27">
        <f>'Прил.12 согаз'!K26+'Прил.12 альфа'!K26</f>
        <v>4995</v>
      </c>
      <c r="L26" s="27">
        <f>'Прил.12 согаз'!L26+'Прил.12 альфа'!L26</f>
        <v>4649</v>
      </c>
      <c r="M26" s="27">
        <f>'Прил.12 согаз'!M26+'Прил.12 альфа'!M26</f>
        <v>18699</v>
      </c>
      <c r="N26" s="27">
        <f>'Прил.12 согаз'!N26+'Прил.12 альфа'!N26</f>
        <v>16224</v>
      </c>
      <c r="O26" s="27">
        <f>'Прил.12 согаз'!O26+'Прил.12 альфа'!O26</f>
        <v>4598</v>
      </c>
      <c r="P26" s="27">
        <f>'Прил.12 согаз'!P26+'Прил.12 альфа'!P26</f>
        <v>12824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27801</v>
      </c>
      <c r="E27" s="27">
        <f t="shared" si="3"/>
        <v>12604</v>
      </c>
      <c r="F27" s="27">
        <f t="shared" si="1"/>
        <v>15197</v>
      </c>
      <c r="G27" s="27">
        <f>'Прил.12 согаз'!G27+'Прил.12 альфа'!G27</f>
        <v>144</v>
      </c>
      <c r="H27" s="27">
        <f>'Прил.12 согаз'!H27+'Прил.12 альфа'!H27</f>
        <v>119</v>
      </c>
      <c r="I27" s="27">
        <f>'Прил.12 согаз'!I27+'Прил.12 альфа'!I27</f>
        <v>685</v>
      </c>
      <c r="J27" s="27">
        <f>'Прил.12 согаз'!J27+'Прил.12 альфа'!J27</f>
        <v>607</v>
      </c>
      <c r="K27" s="27">
        <f>'Прил.12 согаз'!K27+'Прил.12 альфа'!K27</f>
        <v>2366</v>
      </c>
      <c r="L27" s="27">
        <f>'Прил.12 согаз'!L27+'Прил.12 альфа'!L27</f>
        <v>2307</v>
      </c>
      <c r="M27" s="27">
        <f>'Прил.12 согаз'!M27+'Прил.12 альфа'!M27</f>
        <v>7741</v>
      </c>
      <c r="N27" s="27">
        <f>'Прил.12 согаз'!N27+'Прил.12 альфа'!N27</f>
        <v>7291</v>
      </c>
      <c r="O27" s="27">
        <f>'Прил.12 согаз'!O27+'Прил.12 альфа'!O27</f>
        <v>1668</v>
      </c>
      <c r="P27" s="27">
        <f>'Прил.12 согаз'!P27+'Прил.12 альфа'!P27</f>
        <v>4873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32450</v>
      </c>
      <c r="E28" s="27">
        <f t="shared" si="3"/>
        <v>14937</v>
      </c>
      <c r="F28" s="27">
        <f t="shared" si="1"/>
        <v>17513</v>
      </c>
      <c r="G28" s="27">
        <f>'Прил.12 согаз'!G28+'Прил.12 альфа'!G28</f>
        <v>186</v>
      </c>
      <c r="H28" s="27">
        <f>'Прил.12 согаз'!H28+'Прил.12 альфа'!H28</f>
        <v>187</v>
      </c>
      <c r="I28" s="27">
        <f>'Прил.12 согаз'!I28+'Прил.12 альфа'!I28</f>
        <v>957</v>
      </c>
      <c r="J28" s="27">
        <f>'Прил.12 согаз'!J28+'Прил.12 альфа'!J28</f>
        <v>920</v>
      </c>
      <c r="K28" s="27">
        <f>'Прил.12 согаз'!K28+'Прил.12 альфа'!K28</f>
        <v>2821</v>
      </c>
      <c r="L28" s="27">
        <f>'Прил.12 согаз'!L28+'Прил.12 альфа'!L28</f>
        <v>2711</v>
      </c>
      <c r="M28" s="27">
        <f>'Прил.12 согаз'!M28+'Прил.12 альфа'!M28</f>
        <v>9381</v>
      </c>
      <c r="N28" s="27">
        <f>'Прил.12 согаз'!N28+'Прил.12 альфа'!N28</f>
        <v>8917</v>
      </c>
      <c r="O28" s="27">
        <f>'Прил.12 согаз'!O28+'Прил.12 альфа'!O28</f>
        <v>1592</v>
      </c>
      <c r="P28" s="27">
        <f>'Прил.12 согаз'!P28+'Прил.12 альфа'!P28</f>
        <v>4778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48726</v>
      </c>
      <c r="E29" s="27">
        <f t="shared" si="3"/>
        <v>20944</v>
      </c>
      <c r="F29" s="27">
        <f t="shared" si="1"/>
        <v>27782</v>
      </c>
      <c r="G29" s="27">
        <f>'Прил.12 согаз'!G29+'Прил.12 альфа'!G29</f>
        <v>324</v>
      </c>
      <c r="H29" s="27">
        <f>'Прил.12 согаз'!H29+'Прил.12 альфа'!H29</f>
        <v>331</v>
      </c>
      <c r="I29" s="27">
        <f>'Прил.12 согаз'!I29+'Прил.12 альфа'!I29</f>
        <v>1650</v>
      </c>
      <c r="J29" s="27">
        <f>'Прил.12 согаз'!J29+'Прил.12 альфа'!J29</f>
        <v>1710</v>
      </c>
      <c r="K29" s="27">
        <f>'Прил.12 согаз'!K29+'Прил.12 альфа'!K29</f>
        <v>4694</v>
      </c>
      <c r="L29" s="27">
        <f>'Прил.12 согаз'!L29+'Прил.12 альфа'!L29</f>
        <v>4522</v>
      </c>
      <c r="M29" s="27">
        <f>'Прил.12 согаз'!M29+'Прил.12 альфа'!M29</f>
        <v>12030</v>
      </c>
      <c r="N29" s="27">
        <f>'Прил.12 согаз'!N29+'Прил.12 альфа'!N29</f>
        <v>15184</v>
      </c>
      <c r="O29" s="27">
        <f>'Прил.12 согаз'!O29+'Прил.12 альфа'!O29</f>
        <v>2246</v>
      </c>
      <c r="P29" s="27">
        <f>'Прил.12 согаз'!P29+'Прил.12 альфа'!P29</f>
        <v>6035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123801</v>
      </c>
      <c r="E30" s="27">
        <f t="shared" si="3"/>
        <v>55302</v>
      </c>
      <c r="F30" s="27">
        <f t="shared" si="1"/>
        <v>68499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44839</v>
      </c>
      <c r="N30" s="27">
        <f>'Прил.12 согаз'!N30+'Прил.12 альфа'!N30</f>
        <v>40364</v>
      </c>
      <c r="O30" s="27">
        <f>'Прил.12 согаз'!O30+'Прил.12 альфа'!O30</f>
        <v>10463</v>
      </c>
      <c r="P30" s="27">
        <f>'Прил.12 согаз'!P30+'Прил.12 альфа'!P30</f>
        <v>28135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99971</v>
      </c>
      <c r="E31" s="27">
        <f t="shared" si="3"/>
        <v>43623</v>
      </c>
      <c r="F31" s="27">
        <f t="shared" si="1"/>
        <v>56348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35371</v>
      </c>
      <c r="N31" s="27">
        <f>'Прил.12 согаз'!N31+'Прил.12 альфа'!N31</f>
        <v>33008</v>
      </c>
      <c r="O31" s="27">
        <f>'Прил.12 согаз'!O31+'Прил.12 альфа'!O31</f>
        <v>8252</v>
      </c>
      <c r="P31" s="27">
        <f>'Прил.12 согаз'!P31+'Прил.12 альфа'!P31</f>
        <v>23340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23416</v>
      </c>
      <c r="E32" s="27">
        <f t="shared" si="3"/>
        <v>11993</v>
      </c>
      <c r="F32" s="27">
        <f t="shared" si="1"/>
        <v>11423</v>
      </c>
      <c r="G32" s="27">
        <f>'Прил.12 согаз'!G32+'Прил.12 альфа'!G32</f>
        <v>615</v>
      </c>
      <c r="H32" s="27">
        <f>'Прил.12 согаз'!H32+'Прил.12 альфа'!H32</f>
        <v>522</v>
      </c>
      <c r="I32" s="27">
        <f>'Прил.12 согаз'!I32+'Прил.12 альфа'!I32</f>
        <v>3042</v>
      </c>
      <c r="J32" s="27">
        <f>'Прил.12 согаз'!J32+'Прил.12 альфа'!J32</f>
        <v>2872</v>
      </c>
      <c r="K32" s="27">
        <f>'Прил.12 согаз'!K32+'Прил.12 альфа'!K32</f>
        <v>8336</v>
      </c>
      <c r="L32" s="27">
        <f>'Прил.12 согаз'!L32+'Прил.12 альфа'!L32</f>
        <v>8029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16974</v>
      </c>
      <c r="E33" s="27">
        <f t="shared" si="3"/>
        <v>8778</v>
      </c>
      <c r="F33" s="27">
        <f t="shared" si="1"/>
        <v>8196</v>
      </c>
      <c r="G33" s="27">
        <f>'Прил.12 согаз'!G33+'Прил.12 альфа'!G33</f>
        <v>367</v>
      </c>
      <c r="H33" s="27">
        <f>'Прил.12 согаз'!H33+'Прил.12 альфа'!H33</f>
        <v>356</v>
      </c>
      <c r="I33" s="27">
        <f>'Прил.12 согаз'!I33+'Прил.12 альфа'!I33</f>
        <v>1986</v>
      </c>
      <c r="J33" s="27">
        <f>'Прил.12 согаз'!J33+'Прил.12 альфа'!J33</f>
        <v>1974</v>
      </c>
      <c r="K33" s="27">
        <f>'Прил.12 согаз'!K33+'Прил.12 альфа'!K33</f>
        <v>6425</v>
      </c>
      <c r="L33" s="27">
        <f>'Прил.12 согаз'!L33+'Прил.12 альфа'!L33</f>
        <v>5866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16638</v>
      </c>
      <c r="E34" s="27">
        <f t="shared" si="3"/>
        <v>8600</v>
      </c>
      <c r="F34" s="27">
        <f t="shared" si="1"/>
        <v>8038</v>
      </c>
      <c r="G34" s="27">
        <f>'Прил.12 согаз'!G34+'Прил.12 альфа'!G34</f>
        <v>418</v>
      </c>
      <c r="H34" s="27">
        <f>'Прил.12 согаз'!H34+'Прил.12 альфа'!H34</f>
        <v>387</v>
      </c>
      <c r="I34" s="27">
        <f>'Прил.12 согаз'!I34+'Прил.12 альфа'!I34</f>
        <v>2069</v>
      </c>
      <c r="J34" s="27">
        <f>'Прил.12 согаз'!J34+'Прил.12 альфа'!J34</f>
        <v>1950</v>
      </c>
      <c r="K34" s="27">
        <f>'Прил.12 согаз'!K34+'Прил.12 альфа'!K34</f>
        <v>6113</v>
      </c>
      <c r="L34" s="27">
        <f>'Прил.12 согаз'!L34+'Прил.12 альфа'!L34</f>
        <v>5701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11005</v>
      </c>
      <c r="E35" s="27">
        <f t="shared" si="3"/>
        <v>5881</v>
      </c>
      <c r="F35" s="27">
        <f t="shared" si="1"/>
        <v>5124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4350</v>
      </c>
      <c r="N35" s="27">
        <f>'Прил.12 согаз'!N35+'Прил.12 альфа'!N35</f>
        <v>2935</v>
      </c>
      <c r="O35" s="27">
        <f>'Прил.12 согаз'!O35+'Прил.12 альфа'!O35</f>
        <v>1531</v>
      </c>
      <c r="P35" s="27">
        <f>'Прил.12 согаз'!P35+'Прил.12 альфа'!P35</f>
        <v>2189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17419</v>
      </c>
      <c r="E36" s="27">
        <f t="shared" si="3"/>
        <v>8240</v>
      </c>
      <c r="F36" s="27">
        <f t="shared" si="1"/>
        <v>9179</v>
      </c>
      <c r="G36" s="27">
        <f>'Прил.12 согаз'!G36+'Прил.12 альфа'!G36</f>
        <v>86</v>
      </c>
      <c r="H36" s="27">
        <f>'Прил.12 согаз'!H36+'Прил.12 альфа'!H36</f>
        <v>83</v>
      </c>
      <c r="I36" s="27">
        <f>'Прил.12 согаз'!I36+'Прил.12 альфа'!I36</f>
        <v>416</v>
      </c>
      <c r="J36" s="27">
        <f>'Прил.12 согаз'!J36+'Прил.12 альфа'!J36</f>
        <v>377</v>
      </c>
      <c r="K36" s="27">
        <f>'Прил.12 согаз'!K36+'Прил.12 альфа'!K36</f>
        <v>1386</v>
      </c>
      <c r="L36" s="27">
        <f>'Прил.12 согаз'!L36+'Прил.12 альфа'!L36</f>
        <v>1256</v>
      </c>
      <c r="M36" s="27">
        <f>'Прил.12 согаз'!M36+'Прил.12 альфа'!M36</f>
        <v>5154</v>
      </c>
      <c r="N36" s="27">
        <f>'Прил.12 согаз'!N36+'Прил.12 альфа'!N36</f>
        <v>4412</v>
      </c>
      <c r="O36" s="27">
        <f>'Прил.12 согаз'!O36+'Прил.12 альфа'!O36</f>
        <v>1198</v>
      </c>
      <c r="P36" s="27">
        <f>'Прил.12 согаз'!P36+'Прил.12 альфа'!P36</f>
        <v>3051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44857</v>
      </c>
      <c r="E37" s="27">
        <f t="shared" si="3"/>
        <v>19910</v>
      </c>
      <c r="F37" s="27">
        <f t="shared" si="1"/>
        <v>24947</v>
      </c>
      <c r="G37" s="27">
        <f>'Прил.12 согаз'!G37+'Прил.12 альфа'!G37</f>
        <v>318</v>
      </c>
      <c r="H37" s="27">
        <f>'Прил.12 согаз'!H37+'Прил.12 альфа'!H37</f>
        <v>267</v>
      </c>
      <c r="I37" s="27">
        <f>'Прил.12 согаз'!I37+'Прил.12 альфа'!I37</f>
        <v>1736</v>
      </c>
      <c r="J37" s="27">
        <f>'Прил.12 согаз'!J37+'Прил.12 альфа'!J37</f>
        <v>1624</v>
      </c>
      <c r="K37" s="27">
        <f>'Прил.12 согаз'!K37+'Прил.12 альфа'!K37</f>
        <v>4751</v>
      </c>
      <c r="L37" s="27">
        <f>'Прил.12 согаз'!L37+'Прил.12 альфа'!L37</f>
        <v>4474</v>
      </c>
      <c r="M37" s="27">
        <f>'Прил.12 согаз'!M37+'Прил.12 альфа'!M37</f>
        <v>11345</v>
      </c>
      <c r="N37" s="27">
        <f>'Прил.12 согаз'!N37+'Прил.12 альфа'!N37</f>
        <v>13830</v>
      </c>
      <c r="O37" s="27">
        <f>'Прил.12 согаз'!O37+'Прил.12 альфа'!O37</f>
        <v>1760</v>
      </c>
      <c r="P37" s="27">
        <f>'Прил.12 согаз'!P37+'Прил.12 альфа'!P37</f>
        <v>4752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6663</v>
      </c>
      <c r="E38" s="27">
        <f t="shared" si="3"/>
        <v>2455</v>
      </c>
      <c r="F38" s="27">
        <f t="shared" si="1"/>
        <v>4208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1785</v>
      </c>
      <c r="N38" s="27">
        <f>'Прил.12 согаз'!N38+'Прил.12 альфа'!N38</f>
        <v>2275</v>
      </c>
      <c r="O38" s="27">
        <f>'Прил.12 согаз'!O38+'Прил.12 альфа'!O38</f>
        <v>670</v>
      </c>
      <c r="P38" s="27">
        <f>'Прил.12 согаз'!P38+'Прил.12 альфа'!P38</f>
        <v>1933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4095</v>
      </c>
      <c r="E39" s="27">
        <f t="shared" si="3"/>
        <v>2201</v>
      </c>
      <c r="F39" s="27">
        <f t="shared" si="1"/>
        <v>1894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1699</v>
      </c>
      <c r="N39" s="27">
        <f>'Прил.12 согаз'!N39+'Прил.12 альфа'!N39</f>
        <v>1312</v>
      </c>
      <c r="O39" s="27">
        <f>'Прил.12 согаз'!O39+'Прил.12 альфа'!O39</f>
        <v>502</v>
      </c>
      <c r="P39" s="27">
        <f>'Прил.12 согаз'!P39+'Прил.12 альфа'!P39</f>
        <v>582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5880</v>
      </c>
      <c r="E40" s="27">
        <f t="shared" si="3"/>
        <v>2630</v>
      </c>
      <c r="F40" s="27">
        <f t="shared" si="1"/>
        <v>3250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2161</v>
      </c>
      <c r="N40" s="27">
        <f>'Прил.12 согаз'!N40+'Прил.12 альфа'!N40</f>
        <v>1752</v>
      </c>
      <c r="O40" s="27">
        <f>'Прил.12 согаз'!O40+'Прил.12 альфа'!O40</f>
        <v>469</v>
      </c>
      <c r="P40" s="27">
        <f>'Прил.12 согаз'!P40+'Прил.12 альфа'!P40</f>
        <v>1498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5774</v>
      </c>
      <c r="E41" s="27">
        <f t="shared" si="3"/>
        <v>3490</v>
      </c>
      <c r="F41" s="27">
        <f t="shared" si="1"/>
        <v>2284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2931</v>
      </c>
      <c r="N41" s="27">
        <f>'Прил.12 согаз'!N41+'Прил.12 альфа'!N41</f>
        <v>1310</v>
      </c>
      <c r="O41" s="27">
        <f>'Прил.12 согаз'!O41+'Прил.12 альфа'!O41</f>
        <v>559</v>
      </c>
      <c r="P41" s="27">
        <f>'Прил.12 согаз'!P41+'Прил.12 альфа'!P41</f>
        <v>974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2187</v>
      </c>
      <c r="E42" s="27">
        <f t="shared" si="3"/>
        <v>1016</v>
      </c>
      <c r="F42" s="27">
        <f t="shared" si="1"/>
        <v>1171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866</v>
      </c>
      <c r="N42" s="27">
        <f>'Прил.12 согаз'!N42+'Прил.12 альфа'!N42</f>
        <v>688</v>
      </c>
      <c r="O42" s="27">
        <f>'Прил.12 согаз'!O42+'Прил.12 альфа'!O42</f>
        <v>150</v>
      </c>
      <c r="P42" s="27">
        <f>'Прил.12 согаз'!P42+'Прил.12 альфа'!P42</f>
        <v>483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325333</v>
      </c>
      <c r="E44" s="21">
        <f t="shared" si="3"/>
        <v>0</v>
      </c>
      <c r="F44" s="21">
        <f t="shared" si="1"/>
        <v>325333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195129</v>
      </c>
      <c r="O44" s="21">
        <f t="shared" si="4"/>
        <v>0</v>
      </c>
      <c r="P44" s="21">
        <f t="shared" si="4"/>
        <v>130204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127096</v>
      </c>
      <c r="E45" s="27">
        <f t="shared" si="3"/>
        <v>0</v>
      </c>
      <c r="F45" s="27">
        <f t="shared" si="1"/>
        <v>127096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74629</v>
      </c>
      <c r="O45" s="27"/>
      <c r="P45" s="27">
        <f>'Прил.12 согаз'!P45+'Прил.12 альфа'!P45</f>
        <v>52467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35163</v>
      </c>
      <c r="E46" s="27">
        <f aca="true" t="shared" si="6" ref="E46:E73">G46+I46+K46+M46+O46</f>
        <v>0</v>
      </c>
      <c r="F46" s="27">
        <f aca="true" t="shared" si="7" ref="F46:F73">H46+J46+L46+N46+P46</f>
        <v>35163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20045</v>
      </c>
      <c r="O46" s="27"/>
      <c r="P46" s="27">
        <f>'Прил.12 согаз'!P46+'Прил.12 альфа'!P46</f>
        <v>15118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21342</v>
      </c>
      <c r="E47" s="27">
        <f t="shared" si="6"/>
        <v>0</v>
      </c>
      <c r="F47" s="27">
        <f t="shared" si="7"/>
        <v>21342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11459</v>
      </c>
      <c r="O47" s="27"/>
      <c r="P47" s="27">
        <f>'Прил.12 согаз'!P47+'Прил.12 альфа'!P47</f>
        <v>9883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19886</v>
      </c>
      <c r="E48" s="27">
        <f t="shared" si="6"/>
        <v>0</v>
      </c>
      <c r="F48" s="27">
        <f t="shared" si="7"/>
        <v>19886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12092</v>
      </c>
      <c r="O48" s="27"/>
      <c r="P48" s="27">
        <f>'Прил.12 согаз'!P48+'Прил.12 альфа'!P48</f>
        <v>7794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4517</v>
      </c>
      <c r="E49" s="27">
        <f t="shared" si="6"/>
        <v>0</v>
      </c>
      <c r="F49" s="27">
        <f t="shared" si="7"/>
        <v>4517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2489</v>
      </c>
      <c r="O49" s="26"/>
      <c r="P49" s="27">
        <f>'Прил.12 согаз'!P49+'Прил.12 альфа'!P49</f>
        <v>2028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29320</v>
      </c>
      <c r="E50" s="27">
        <f t="shared" si="6"/>
        <v>0</v>
      </c>
      <c r="F50" s="27">
        <f t="shared" si="7"/>
        <v>29320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16469</v>
      </c>
      <c r="O50" s="26"/>
      <c r="P50" s="27">
        <f>'Прил.12 согаз'!P50+'Прил.12 альфа'!P50</f>
        <v>12851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12318</v>
      </c>
      <c r="E51" s="27">
        <f t="shared" si="6"/>
        <v>0</v>
      </c>
      <c r="F51" s="27">
        <f t="shared" si="7"/>
        <v>12318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7423</v>
      </c>
      <c r="O51" s="26"/>
      <c r="P51" s="27">
        <f>'Прил.12 согаз'!P51+'Прил.12 альфа'!P51</f>
        <v>4895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13956</v>
      </c>
      <c r="E52" s="27">
        <f t="shared" si="6"/>
        <v>0</v>
      </c>
      <c r="F52" s="27">
        <f t="shared" si="7"/>
        <v>13956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9120</v>
      </c>
      <c r="O52" s="26"/>
      <c r="P52" s="27">
        <f>'Прил.12 согаз'!P52+'Прил.12 альфа'!P52</f>
        <v>4836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21533</v>
      </c>
      <c r="E53" s="27">
        <f t="shared" si="6"/>
        <v>0</v>
      </c>
      <c r="F53" s="27">
        <f t="shared" si="7"/>
        <v>21533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15442</v>
      </c>
      <c r="O53" s="26"/>
      <c r="P53" s="27">
        <f>'Прил.12 согаз'!P53+'Прил.12 альфа'!P53</f>
        <v>6091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4450</v>
      </c>
      <c r="E54" s="27">
        <f t="shared" si="6"/>
        <v>0</v>
      </c>
      <c r="F54" s="27">
        <f t="shared" si="7"/>
        <v>4450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2392</v>
      </c>
      <c r="O54" s="27"/>
      <c r="P54" s="27">
        <f>'Прил.12 согаз'!P54+'Прил.12 альфа'!P54</f>
        <v>2058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7507</v>
      </c>
      <c r="E55" s="27">
        <f t="shared" si="6"/>
        <v>0</v>
      </c>
      <c r="F55" s="27">
        <f t="shared" si="7"/>
        <v>7507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4452</v>
      </c>
      <c r="O55" s="27"/>
      <c r="P55" s="27">
        <f>'Прил.12 согаз'!P55+'Прил.12 альфа'!P55</f>
        <v>3055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18972</v>
      </c>
      <c r="E56" s="27">
        <f t="shared" si="6"/>
        <v>0</v>
      </c>
      <c r="F56" s="27">
        <f t="shared" si="7"/>
        <v>18972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14160</v>
      </c>
      <c r="O56" s="27"/>
      <c r="P56" s="27">
        <f>'Прил.12 согаз'!P56+'Прил.12 альфа'!P56</f>
        <v>4812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4175</v>
      </c>
      <c r="E57" s="27">
        <f t="shared" si="6"/>
        <v>0</v>
      </c>
      <c r="F57" s="27">
        <f t="shared" si="7"/>
        <v>4175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2267</v>
      </c>
      <c r="O57" s="26"/>
      <c r="P57" s="27">
        <f>'Прил.12 согаз'!P57+'Прил.12 альфа'!P57</f>
        <v>1908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2843</v>
      </c>
      <c r="E58" s="27">
        <f t="shared" si="6"/>
        <v>0</v>
      </c>
      <c r="F58" s="27">
        <f t="shared" si="7"/>
        <v>2843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1401</v>
      </c>
      <c r="O58" s="26"/>
      <c r="P58" s="27">
        <f>'Прил.12 согаз'!P58+'Прил.12 альфа'!P58</f>
        <v>1442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2255</v>
      </c>
      <c r="E59" s="27">
        <f t="shared" si="6"/>
        <v>0</v>
      </c>
      <c r="F59" s="27">
        <f t="shared" si="7"/>
        <v>2255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1289</v>
      </c>
      <c r="O59" s="26"/>
      <c r="P59" s="27">
        <f>'Прил.12 согаз'!P59+'Прил.12 альфа'!P59</f>
        <v>966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735856</v>
      </c>
      <c r="E60" s="21">
        <f t="shared" si="6"/>
        <v>336951</v>
      </c>
      <c r="F60" s="21">
        <f t="shared" si="7"/>
        <v>398905</v>
      </c>
      <c r="G60" s="21">
        <f aca="true" t="shared" si="8" ref="G60:P60">SUM(G61:G80)</f>
        <v>3576</v>
      </c>
      <c r="H60" s="21">
        <f t="shared" si="8"/>
        <v>3336</v>
      </c>
      <c r="I60" s="21">
        <f t="shared" si="8"/>
        <v>18235</v>
      </c>
      <c r="J60" s="21">
        <f t="shared" si="8"/>
        <v>17373</v>
      </c>
      <c r="K60" s="21">
        <f t="shared" si="8"/>
        <v>56138</v>
      </c>
      <c r="L60" s="21">
        <f t="shared" si="8"/>
        <v>53036</v>
      </c>
      <c r="M60" s="21">
        <f t="shared" si="8"/>
        <v>210541</v>
      </c>
      <c r="N60" s="21">
        <f t="shared" si="8"/>
        <v>194961</v>
      </c>
      <c r="O60" s="21">
        <f t="shared" si="8"/>
        <v>48461</v>
      </c>
      <c r="P60" s="21">
        <f t="shared" si="8"/>
        <v>130199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574</v>
      </c>
      <c r="E61" s="27">
        <f t="shared" si="6"/>
        <v>182</v>
      </c>
      <c r="F61" s="27">
        <f t="shared" si="7"/>
        <v>392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145</v>
      </c>
      <c r="N61" s="26">
        <f>'Прил.12 согаз'!N61+'Прил.12 альфа'!N61</f>
        <v>309</v>
      </c>
      <c r="O61" s="26">
        <f>'Прил.12 согаз'!O61+'Прил.12 альфа'!O61</f>
        <v>37</v>
      </c>
      <c r="P61" s="26">
        <f>'Прил.12 согаз'!P61+'Прил.12 альфа'!P61</f>
        <v>83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30326</v>
      </c>
      <c r="E62" s="27">
        <f t="shared" si="6"/>
        <v>14059</v>
      </c>
      <c r="F62" s="27">
        <f t="shared" si="7"/>
        <v>16267</v>
      </c>
      <c r="G62" s="26">
        <f>'Прил.12 согаз'!G62+'Прил.12 альфа'!G62</f>
        <v>123</v>
      </c>
      <c r="H62" s="26">
        <f>'Прил.12 согаз'!H62+'Прил.12 альфа'!H62</f>
        <v>141</v>
      </c>
      <c r="I62" s="26">
        <f>'Прил.12 согаз'!I62+'Прил.12 альфа'!I62</f>
        <v>656</v>
      </c>
      <c r="J62" s="26">
        <f>'Прил.12 согаз'!J62+'Прил.12 альфа'!J62</f>
        <v>652</v>
      </c>
      <c r="K62" s="26">
        <f>'Прил.12 согаз'!K62+'Прил.12 альфа'!K62</f>
        <v>2230</v>
      </c>
      <c r="L62" s="26">
        <f>'Прил.12 согаз'!L62+'Прил.12 альфа'!L62</f>
        <v>2045</v>
      </c>
      <c r="M62" s="26">
        <f>'Прил.12 согаз'!M62+'Прил.12 альфа'!M62</f>
        <v>9013</v>
      </c>
      <c r="N62" s="26">
        <f>'Прил.12 согаз'!N62+'Прил.12 альфа'!N62</f>
        <v>7631</v>
      </c>
      <c r="O62" s="26">
        <f>'Прил.12 согаз'!O62+'Прил.12 альфа'!O62</f>
        <v>2037</v>
      </c>
      <c r="P62" s="26">
        <f>'Прил.12 согаз'!P62+'Прил.12 альфа'!P62</f>
        <v>5798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47136</v>
      </c>
      <c r="E63" s="27">
        <f t="shared" si="6"/>
        <v>20943</v>
      </c>
      <c r="F63" s="27">
        <f t="shared" si="7"/>
        <v>26193</v>
      </c>
      <c r="G63" s="26">
        <f>'Прил.12 согаз'!G63+'Прил.12 альфа'!G63</f>
        <v>216</v>
      </c>
      <c r="H63" s="26">
        <f>'Прил.12 согаз'!H63+'Прил.12 альфа'!H63</f>
        <v>196</v>
      </c>
      <c r="I63" s="26">
        <f>'Прил.12 согаз'!I63+'Прил.12 альфа'!I63</f>
        <v>1070</v>
      </c>
      <c r="J63" s="26">
        <f>'Прил.12 согаз'!J63+'Прил.12 альфа'!J63</f>
        <v>1053</v>
      </c>
      <c r="K63" s="26">
        <f>'Прил.12 согаз'!K63+'Прил.12 альфа'!K63</f>
        <v>3850</v>
      </c>
      <c r="L63" s="26">
        <f>'Прил.12 согаз'!L63+'Прил.12 альфа'!L63</f>
        <v>3598</v>
      </c>
      <c r="M63" s="26">
        <f>'Прил.12 согаз'!M63+'Прил.12 альфа'!M63</f>
        <v>12105</v>
      </c>
      <c r="N63" s="26">
        <f>'Прил.12 согаз'!N63+'Прил.12 альфа'!N63</f>
        <v>11473</v>
      </c>
      <c r="O63" s="26">
        <f>'Прил.12 согаз'!O63+'Прил.12 альфа'!O63</f>
        <v>3702</v>
      </c>
      <c r="P63" s="26">
        <f>'Прил.12 согаз'!P63+'Прил.12 альфа'!P63</f>
        <v>9873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45908</v>
      </c>
      <c r="E64" s="27">
        <f t="shared" si="6"/>
        <v>21415</v>
      </c>
      <c r="F64" s="27">
        <f t="shared" si="7"/>
        <v>24493</v>
      </c>
      <c r="G64" s="26">
        <f>'Прил.12 согаз'!G64+'Прил.12 альфа'!G64</f>
        <v>220</v>
      </c>
      <c r="H64" s="26">
        <f>'Прил.12 согаз'!H64+'Прил.12 альфа'!H64</f>
        <v>191</v>
      </c>
      <c r="I64" s="26">
        <f>'Прил.12 согаз'!I64+'Прил.12 альфа'!I64</f>
        <v>1105</v>
      </c>
      <c r="J64" s="26">
        <f>'Прил.12 согаз'!J64+'Прил.12 альфа'!J64</f>
        <v>1065</v>
      </c>
      <c r="K64" s="26">
        <f>'Прил.12 согаз'!K64+'Прил.12 альфа'!K64</f>
        <v>3452</v>
      </c>
      <c r="L64" s="26">
        <f>'Прил.12 согаз'!L64+'Прил.12 альфа'!L64</f>
        <v>3368</v>
      </c>
      <c r="M64" s="26">
        <f>'Прил.12 согаз'!M64+'Прил.12 альфа'!M64</f>
        <v>13694</v>
      </c>
      <c r="N64" s="26">
        <f>'Прил.12 согаз'!N64+'Прил.12 альфа'!N64</f>
        <v>12111</v>
      </c>
      <c r="O64" s="26">
        <f>'Прил.12 согаз'!O64+'Прил.12 альфа'!O64</f>
        <v>2944</v>
      </c>
      <c r="P64" s="26">
        <f>'Прил.12 согаз'!P64+'Прил.12 альфа'!P64</f>
        <v>7758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10648</v>
      </c>
      <c r="E65" s="27">
        <f t="shared" si="6"/>
        <v>5116</v>
      </c>
      <c r="F65" s="27">
        <f t="shared" si="7"/>
        <v>5532</v>
      </c>
      <c r="G65" s="26">
        <f>'Прил.12 согаз'!G65+'Прил.12 альфа'!G65</f>
        <v>35</v>
      </c>
      <c r="H65" s="26">
        <f>'Прил.12 согаз'!H65+'Прил.12 альфа'!H65</f>
        <v>41</v>
      </c>
      <c r="I65" s="26">
        <f>'Прил.12 согаз'!I65+'Прил.12 альфа'!I65</f>
        <v>254</v>
      </c>
      <c r="J65" s="26">
        <f>'Прил.12 согаз'!J65+'Прил.12 альфа'!J65</f>
        <v>204</v>
      </c>
      <c r="K65" s="26">
        <f>'Прил.12 согаз'!K65+'Прил.12 альфа'!K65</f>
        <v>794</v>
      </c>
      <c r="L65" s="26">
        <f>'Прил.12 согаз'!L65+'Прил.12 альфа'!L65</f>
        <v>763</v>
      </c>
      <c r="M65" s="26">
        <f>'Прил.12 согаз'!M65+'Прил.12 альфа'!M65</f>
        <v>3262</v>
      </c>
      <c r="N65" s="26">
        <f>'Прил.12 согаз'!N65+'Прил.12 альфа'!N65</f>
        <v>2498</v>
      </c>
      <c r="O65" s="26">
        <f>'Прил.12 согаз'!O65+'Прил.12 альфа'!O65</f>
        <v>771</v>
      </c>
      <c r="P65" s="26">
        <f>'Прил.12 согаз'!P65+'Прил.12 альфа'!P65</f>
        <v>2026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19374</v>
      </c>
      <c r="E66" s="27">
        <f t="shared" si="6"/>
        <v>8995</v>
      </c>
      <c r="F66" s="27">
        <f t="shared" si="7"/>
        <v>10379</v>
      </c>
      <c r="G66" s="26">
        <f>'Прил.12 согаз'!G66+'Прил.12 альфа'!G66</f>
        <v>103</v>
      </c>
      <c r="H66" s="26">
        <f>'Прил.12 согаз'!H66+'Прил.12 альфа'!H66</f>
        <v>64</v>
      </c>
      <c r="I66" s="26">
        <f>'Прил.12 согаз'!I66+'Прил.12 альфа'!I66</f>
        <v>401</v>
      </c>
      <c r="J66" s="26">
        <f>'Прил.12 согаз'!J66+'Прил.12 альфа'!J66</f>
        <v>414</v>
      </c>
      <c r="K66" s="26">
        <f>'Прил.12 согаз'!K66+'Прил.12 альфа'!K66</f>
        <v>1398</v>
      </c>
      <c r="L66" s="26">
        <f>'Прил.12 согаз'!L66+'Прил.12 альфа'!L66</f>
        <v>1318</v>
      </c>
      <c r="M66" s="26">
        <f>'Прил.12 согаз'!M66+'Прил.12 альфа'!M66</f>
        <v>5609</v>
      </c>
      <c r="N66" s="26">
        <f>'Прил.12 согаз'!N66+'Прил.12 альфа'!N66</f>
        <v>4680</v>
      </c>
      <c r="O66" s="26">
        <f>'Прил.12 согаз'!O66+'Прил.12 альфа'!O66</f>
        <v>1484</v>
      </c>
      <c r="P66" s="26">
        <f>'Прил.12 согаз'!P66+'Прил.12 альфа'!P66</f>
        <v>3903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32917</v>
      </c>
      <c r="E67" s="27">
        <f t="shared" si="6"/>
        <v>15141</v>
      </c>
      <c r="F67" s="27">
        <f t="shared" si="7"/>
        <v>17776</v>
      </c>
      <c r="G67" s="26">
        <f>'Прил.12 согаз'!G67+'Прил.12 альфа'!G67</f>
        <v>186</v>
      </c>
      <c r="H67" s="26">
        <f>'Прил.12 согаз'!H67+'Прил.12 альфа'!H67</f>
        <v>188</v>
      </c>
      <c r="I67" s="26">
        <f>'Прил.12 согаз'!I67+'Прил.12 альфа'!I67</f>
        <v>966</v>
      </c>
      <c r="J67" s="26">
        <f>'Прил.12 согаз'!J67+'Прил.12 альфа'!J67</f>
        <v>926</v>
      </c>
      <c r="K67" s="26">
        <f>'Прил.12 согаз'!K67+'Прил.12 альфа'!K67</f>
        <v>2841</v>
      </c>
      <c r="L67" s="26">
        <f>'Прил.12 согаз'!L67+'Прил.12 альфа'!L67</f>
        <v>2722</v>
      </c>
      <c r="M67" s="26">
        <f>'Прил.12 согаз'!M67+'Прил.12 альфа'!M67</f>
        <v>9549</v>
      </c>
      <c r="N67" s="26">
        <f>'Прил.12 согаз'!N67+'Прил.12 альфа'!N67</f>
        <v>9117</v>
      </c>
      <c r="O67" s="26">
        <f>'Прил.12 согаз'!O67+'Прил.12 альфа'!O67</f>
        <v>1599</v>
      </c>
      <c r="P67" s="26">
        <f>'Прил.12 согаз'!P67+'Прил.12 альфа'!P67</f>
        <v>4823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41484</v>
      </c>
      <c r="E68" s="27">
        <f t="shared" si="6"/>
        <v>17919</v>
      </c>
      <c r="F68" s="27">
        <f t="shared" si="7"/>
        <v>23565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14572</v>
      </c>
      <c r="N68" s="26">
        <f>'Прил.12 согаз'!N68+'Прил.12 альфа'!N68</f>
        <v>14027</v>
      </c>
      <c r="O68" s="26">
        <f>'Прил.12 согаз'!O68+'Прил.12 альфа'!O68</f>
        <v>3347</v>
      </c>
      <c r="P68" s="26">
        <f>'Прил.12 согаз'!P68+'Прил.12 альфа'!P68</f>
        <v>9538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292578</v>
      </c>
      <c r="E69" s="27">
        <f t="shared" si="6"/>
        <v>133796</v>
      </c>
      <c r="F69" s="27">
        <f t="shared" si="7"/>
        <v>158782</v>
      </c>
      <c r="G69" s="26">
        <f>'Прил.12 согаз'!G69+'Прил.12 альфа'!G69</f>
        <v>1719</v>
      </c>
      <c r="H69" s="26">
        <f>'Прил.12 согаз'!H69+'Прил.12 альфа'!H69</f>
        <v>1588</v>
      </c>
      <c r="I69" s="26">
        <f>'Прил.12 согаз'!I69+'Прил.12 альфа'!I69</f>
        <v>8635</v>
      </c>
      <c r="J69" s="26">
        <f>'Прил.12 согаз'!J69+'Прил.12 альфа'!J69</f>
        <v>8388</v>
      </c>
      <c r="K69" s="26">
        <f>'Прил.12 согаз'!K69+'Прил.12 альфа'!K69</f>
        <v>25301</v>
      </c>
      <c r="L69" s="26">
        <f>'Прил.12 согаз'!L69+'Прил.12 альфа'!L69</f>
        <v>23852</v>
      </c>
      <c r="M69" s="26">
        <f>'Прил.12 согаз'!M69+'Прил.12 альфа'!M69</f>
        <v>79710</v>
      </c>
      <c r="N69" s="26">
        <f>'Прил.12 согаз'!N69+'Прил.12 альфа'!N69</f>
        <v>75581</v>
      </c>
      <c r="O69" s="26">
        <f>'Прил.12 согаз'!O69+'Прил.12 альфа'!O69</f>
        <v>18431</v>
      </c>
      <c r="P69" s="26">
        <f>'Прил.12 согаз'!P69+'Прил.12 альфа'!P69</f>
        <v>49373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50928</v>
      </c>
      <c r="E70" s="27">
        <f t="shared" si="6"/>
        <v>23984</v>
      </c>
      <c r="F70" s="27">
        <f t="shared" si="7"/>
        <v>26944</v>
      </c>
      <c r="G70" s="26">
        <f>'Прил.12 согаз'!G70+'Прил.12 альфа'!G70</f>
        <v>226</v>
      </c>
      <c r="H70" s="26">
        <f>'Прил.12 согаз'!H70+'Прил.12 альфа'!H70</f>
        <v>272</v>
      </c>
      <c r="I70" s="26">
        <f>'Прил.12 согаз'!I70+'Прил.12 альфа'!I70</f>
        <v>1262</v>
      </c>
      <c r="J70" s="26">
        <f>'Прил.12 согаз'!J70+'Прил.12 альфа'!J70</f>
        <v>1085</v>
      </c>
      <c r="K70" s="26">
        <f>'Прил.12 согаз'!K70+'Прил.12 альфа'!K70</f>
        <v>4139</v>
      </c>
      <c r="L70" s="26">
        <f>'Прил.12 согаз'!L70+'Прил.12 альфа'!L70</f>
        <v>3941</v>
      </c>
      <c r="M70" s="26">
        <f>'Прил.12 согаз'!M70+'Прил.12 альфа'!M70</f>
        <v>14961</v>
      </c>
      <c r="N70" s="26">
        <f>'Прил.12 согаз'!N70+'Прил.12 альфа'!N70</f>
        <v>12365</v>
      </c>
      <c r="O70" s="26">
        <f>'Прил.12 согаз'!O70+'Прил.12 альфа'!O70</f>
        <v>3396</v>
      </c>
      <c r="P70" s="26">
        <f>'Прил.12 согаз'!P70+'Прил.12 альфа'!P70</f>
        <v>9281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46477</v>
      </c>
      <c r="E71" s="27">
        <f t="shared" si="6"/>
        <v>21215</v>
      </c>
      <c r="F71" s="27">
        <f t="shared" si="7"/>
        <v>25262</v>
      </c>
      <c r="G71" s="26">
        <f>'Прил.12 согаз'!G71+'Прил.12 альфа'!G71</f>
        <v>198</v>
      </c>
      <c r="H71" s="26">
        <f>'Прил.12 согаз'!H71+'Прил.12 альфа'!H71</f>
        <v>186</v>
      </c>
      <c r="I71" s="26">
        <f>'Прил.12 согаз'!I71+'Прил.12 альфа'!I71</f>
        <v>1039</v>
      </c>
      <c r="J71" s="26">
        <f>'Прил.12 согаз'!J71+'Прил.12 альфа'!J71</f>
        <v>972</v>
      </c>
      <c r="K71" s="26">
        <f>'Прил.12 согаз'!K71+'Прил.12 альфа'!K71</f>
        <v>3615</v>
      </c>
      <c r="L71" s="26">
        <f>'Прил.12 согаз'!L71+'Прил.12 альфа'!L71</f>
        <v>3363</v>
      </c>
      <c r="M71" s="26">
        <f>'Прил.12 согаз'!M71+'Прил.12 альфа'!M71</f>
        <v>13242</v>
      </c>
      <c r="N71" s="26">
        <f>'Прил.12 согаз'!N71+'Прил.12 альфа'!N71</f>
        <v>11787</v>
      </c>
      <c r="O71" s="26">
        <f>'Прил.12 согаз'!O71+'Прил.12 альфа'!O71</f>
        <v>3121</v>
      </c>
      <c r="P71" s="26">
        <f>'Прил.12 согаз'!P71+'Прил.12 альфа'!P71</f>
        <v>8954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28060</v>
      </c>
      <c r="E72" s="27">
        <f t="shared" si="6"/>
        <v>12691</v>
      </c>
      <c r="F72" s="27">
        <f t="shared" si="7"/>
        <v>15369</v>
      </c>
      <c r="G72" s="26">
        <f>'Прил.12 согаз'!G72+'Прил.12 альфа'!G72</f>
        <v>144</v>
      </c>
      <c r="H72" s="26">
        <f>'Прил.12 согаз'!H72+'Прил.12 альфа'!H72</f>
        <v>119</v>
      </c>
      <c r="I72" s="26">
        <f>'Прил.12 согаз'!I72+'Прил.12 альфа'!I72</f>
        <v>684</v>
      </c>
      <c r="J72" s="26">
        <f>'Прил.12 согаз'!J72+'Прил.12 альфа'!J72</f>
        <v>606</v>
      </c>
      <c r="K72" s="26">
        <f>'Прил.12 согаз'!K72+'Прил.12 альфа'!K72</f>
        <v>2357</v>
      </c>
      <c r="L72" s="26">
        <f>'Прил.12 согаз'!L72+'Прил.12 альфа'!L72</f>
        <v>2313</v>
      </c>
      <c r="M72" s="26">
        <f>'Прил.12 согаз'!M72+'Прил.12 альфа'!M72</f>
        <v>7835</v>
      </c>
      <c r="N72" s="26">
        <f>'Прил.12 согаз'!N72+'Прил.12 альфа'!N72</f>
        <v>7442</v>
      </c>
      <c r="O72" s="26">
        <f>'Прил.12 согаз'!O72+'Прил.12 альфа'!O72</f>
        <v>1671</v>
      </c>
      <c r="P72" s="26">
        <f>'Прил.12 согаз'!P72+'Прил.12 альфа'!P72</f>
        <v>4889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7588</v>
      </c>
      <c r="E73" s="27">
        <f t="shared" si="6"/>
        <v>4024</v>
      </c>
      <c r="F73" s="27">
        <f t="shared" si="7"/>
        <v>3564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2869</v>
      </c>
      <c r="N73" s="26">
        <f>'Прил.12 согаз'!N73+'Прил.12 альфа'!N73</f>
        <v>1894</v>
      </c>
      <c r="O73" s="26">
        <f>'Прил.12 согаз'!O73+'Прил.12 альфа'!O73</f>
        <v>1155</v>
      </c>
      <c r="P73" s="26">
        <f>'Прил.12 согаз'!P73+'Прил.12 альфа'!P73</f>
        <v>1670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17495</v>
      </c>
      <c r="E74" s="27">
        <f aca="true" t="shared" si="10" ref="E74:E92">G74+I74+K74+M74+O74</f>
        <v>8272</v>
      </c>
      <c r="F74" s="27">
        <f aca="true" t="shared" si="11" ref="F74:F92">H74+J74+L74+N74+P74</f>
        <v>9223</v>
      </c>
      <c r="G74" s="26">
        <f>'Прил.12 согаз'!G74+'Прил.12 альфа'!G74</f>
        <v>86</v>
      </c>
      <c r="H74" s="26">
        <f>'Прил.12 согаз'!H74+'Прил.12 альфа'!H74</f>
        <v>83</v>
      </c>
      <c r="I74" s="26">
        <f>'Прил.12 согаз'!I74+'Прил.12 альфа'!I74</f>
        <v>418</v>
      </c>
      <c r="J74" s="26">
        <f>'Прил.12 согаз'!J74+'Прил.12 альфа'!J74</f>
        <v>379</v>
      </c>
      <c r="K74" s="26">
        <f>'Прил.12 согаз'!K74+'Прил.12 альфа'!K74</f>
        <v>1386</v>
      </c>
      <c r="L74" s="26">
        <f>'Прил.12 согаз'!L74+'Прил.12 альфа'!L74</f>
        <v>1258</v>
      </c>
      <c r="M74" s="26">
        <f>'Прил.12 согаз'!M74+'Прил.12 альфа'!M74</f>
        <v>5184</v>
      </c>
      <c r="N74" s="26">
        <f>'Прил.12 согаз'!N74+'Прил.12 альфа'!N74</f>
        <v>4446</v>
      </c>
      <c r="O74" s="26">
        <f>'Прил.12 согаз'!O74+'Прил.12 альфа'!O74</f>
        <v>1198</v>
      </c>
      <c r="P74" s="26">
        <f>'Прил.12 согаз'!P74+'Прил.12 альфа'!P74</f>
        <v>3057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45592</v>
      </c>
      <c r="E75" s="27">
        <f t="shared" si="10"/>
        <v>20233</v>
      </c>
      <c r="F75" s="27">
        <f t="shared" si="11"/>
        <v>25359</v>
      </c>
      <c r="G75" s="26">
        <f>'Прил.12 согаз'!G75+'Прил.12 альфа'!G75</f>
        <v>320</v>
      </c>
      <c r="H75" s="26">
        <f>'Прил.12 согаз'!H75+'Прил.12 альфа'!H75</f>
        <v>267</v>
      </c>
      <c r="I75" s="26">
        <f>'Прил.12 согаз'!I75+'Прил.12 альфа'!I75</f>
        <v>1745</v>
      </c>
      <c r="J75" s="26">
        <f>'Прил.12 согаз'!J75+'Прил.12 альфа'!J75</f>
        <v>1629</v>
      </c>
      <c r="K75" s="26">
        <f>'Прил.12 согаз'!K75+'Прил.12 альфа'!K75</f>
        <v>4775</v>
      </c>
      <c r="L75" s="26">
        <f>'Прил.12 согаз'!L75+'Прил.12 альфа'!L75</f>
        <v>4495</v>
      </c>
      <c r="M75" s="26">
        <f>'Прил.12 согаз'!M75+'Прил.12 альфа'!M75</f>
        <v>11613</v>
      </c>
      <c r="N75" s="26">
        <f>'Прил.12 согаз'!N75+'Прил.12 альфа'!N75</f>
        <v>14175</v>
      </c>
      <c r="O75" s="26">
        <f>'Прил.12 согаз'!O75+'Прил.12 альфа'!O75</f>
        <v>1780</v>
      </c>
      <c r="P75" s="26">
        <f>'Прил.12 согаз'!P75+'Прил.12 альфа'!P75</f>
        <v>4793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6690</v>
      </c>
      <c r="E76" s="27">
        <f t="shared" si="10"/>
        <v>2463</v>
      </c>
      <c r="F76" s="27">
        <f t="shared" si="11"/>
        <v>4227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1792</v>
      </c>
      <c r="N76" s="26">
        <f>'Прил.12 согаз'!N76+'Прил.12 альфа'!N76</f>
        <v>2289</v>
      </c>
      <c r="O76" s="26">
        <f>'Прил.12 согаз'!O76+'Прил.12 альфа'!O76</f>
        <v>671</v>
      </c>
      <c r="P76" s="26">
        <f>'Прил.12 согаз'!P76+'Прил.12 альфа'!P76</f>
        <v>1938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1262</v>
      </c>
      <c r="E77" s="27">
        <f t="shared" si="10"/>
        <v>728</v>
      </c>
      <c r="F77" s="27">
        <f t="shared" si="11"/>
        <v>534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561</v>
      </c>
      <c r="N77" s="26">
        <f>'Прил.12 согаз'!N77+'Прил.12 альфа'!N77</f>
        <v>339</v>
      </c>
      <c r="O77" s="26">
        <f>'Прил.12 согаз'!O77+'Прил.12 альфа'!O77</f>
        <v>167</v>
      </c>
      <c r="P77" s="26">
        <f>'Прил.12 согаз'!P77+'Прил.12 альфа'!P77</f>
        <v>195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5053</v>
      </c>
      <c r="E78" s="27">
        <f t="shared" si="10"/>
        <v>2286</v>
      </c>
      <c r="F78" s="27">
        <f t="shared" si="11"/>
        <v>2767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1893</v>
      </c>
      <c r="N78" s="26">
        <f>'Прил.12 согаз'!N78+'Прил.12 альфа'!N78</f>
        <v>1491</v>
      </c>
      <c r="O78" s="26">
        <f>'Прил.12 согаз'!O78+'Прил.12 альфа'!O78</f>
        <v>393</v>
      </c>
      <c r="P78" s="26">
        <f>'Прил.12 согаз'!P78+'Прил.12 альфа'!P78</f>
        <v>1276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5766</v>
      </c>
      <c r="E79" s="27">
        <f t="shared" si="10"/>
        <v>3489</v>
      </c>
      <c r="F79" s="27">
        <f t="shared" si="11"/>
        <v>2277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2932</v>
      </c>
      <c r="N79" s="26">
        <f>'Прил.12 согаз'!N79+'Прил.12 альфа'!N79</f>
        <v>1306</v>
      </c>
      <c r="O79" s="26">
        <f>'Прил.12 согаз'!O79+'Прил.12 альфа'!O79</f>
        <v>557</v>
      </c>
      <c r="P79" s="26">
        <f>'Прил.12 согаз'!P79+'Прил.12 альфа'!P79</f>
        <v>971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743642</v>
      </c>
      <c r="E81" s="21">
        <f t="shared" si="10"/>
        <v>342407</v>
      </c>
      <c r="F81" s="21">
        <f t="shared" si="11"/>
        <v>401235</v>
      </c>
      <c r="G81" s="21">
        <f>SUM(G82:G92)</f>
        <v>3599</v>
      </c>
      <c r="H81" s="21">
        <f aca="true" t="shared" si="12" ref="H81:P81">SUM(H82:H92)</f>
        <v>3356</v>
      </c>
      <c r="I81" s="21">
        <f t="shared" si="12"/>
        <v>18389</v>
      </c>
      <c r="J81" s="21">
        <f t="shared" si="12"/>
        <v>17503</v>
      </c>
      <c r="K81" s="21">
        <f t="shared" si="12"/>
        <v>56390</v>
      </c>
      <c r="L81" s="21">
        <f t="shared" si="12"/>
        <v>53275</v>
      </c>
      <c r="M81" s="21">
        <f t="shared" si="12"/>
        <v>215359</v>
      </c>
      <c r="N81" s="21">
        <f t="shared" si="12"/>
        <v>196641</v>
      </c>
      <c r="O81" s="21">
        <f t="shared" si="12"/>
        <v>48670</v>
      </c>
      <c r="P81" s="21">
        <f t="shared" si="12"/>
        <v>130460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88212</v>
      </c>
      <c r="E82" s="27">
        <f t="shared" si="10"/>
        <v>40656</v>
      </c>
      <c r="F82" s="27">
        <f t="shared" si="11"/>
        <v>47556</v>
      </c>
      <c r="G82" s="26">
        <f>'Прил.12 согаз'!G82+'Прил.12 альфа'!G82</f>
        <v>345</v>
      </c>
      <c r="H82" s="26">
        <f>'Прил.12 согаз'!H82+'Прил.12 альфа'!H82</f>
        <v>414</v>
      </c>
      <c r="I82" s="26">
        <f>'Прил.12 согаз'!I82+'Прил.12 альфа'!I82</f>
        <v>1927</v>
      </c>
      <c r="J82" s="26">
        <f>'Прил.12 согаз'!J82+'Прил.12 альфа'!J82</f>
        <v>1747</v>
      </c>
      <c r="K82" s="26">
        <f>'Прил.12 согаз'!K82+'Прил.12 альфа'!K82</f>
        <v>6393</v>
      </c>
      <c r="L82" s="26">
        <f>'Прил.12 согаз'!L82+'Прил.12 альфа'!L82</f>
        <v>6017</v>
      </c>
      <c r="M82" s="26">
        <f>'Прил.12 согаз'!M82+'Прил.12 альфа'!M82</f>
        <v>25887</v>
      </c>
      <c r="N82" s="26">
        <f>'Прил.12 согаз'!N82+'Прил.12 альфа'!N82</f>
        <v>22346</v>
      </c>
      <c r="O82" s="26">
        <f>'Прил.12 согаз'!O82+'Прил.12 альфа'!O82</f>
        <v>6104</v>
      </c>
      <c r="P82" s="26">
        <f>'Прил.12 согаз'!P82+'Прил.12 альфа'!P82</f>
        <v>17032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53081</v>
      </c>
      <c r="E83" s="27">
        <f t="shared" si="10"/>
        <v>24677</v>
      </c>
      <c r="F83" s="27">
        <f t="shared" si="11"/>
        <v>28404</v>
      </c>
      <c r="G83" s="26">
        <f>'Прил.12 согаз'!G83+'Прил.12 альфа'!G83</f>
        <v>211</v>
      </c>
      <c r="H83" s="26">
        <f>'Прил.12 согаз'!H83+'Прил.12 альфа'!H83</f>
        <v>194</v>
      </c>
      <c r="I83" s="26">
        <f>'Прил.12 согаз'!I83+'Прил.12 альфа'!I83</f>
        <v>1075</v>
      </c>
      <c r="J83" s="26">
        <f>'Прил.12 согаз'!J83+'Прил.12 альфа'!J83</f>
        <v>1049</v>
      </c>
      <c r="K83" s="26">
        <f>'Прил.12 согаз'!K83+'Прил.12 альфа'!K83</f>
        <v>3858</v>
      </c>
      <c r="L83" s="26">
        <f>'Прил.12 согаз'!L83+'Прил.12 альфа'!L83</f>
        <v>3598</v>
      </c>
      <c r="M83" s="26">
        <f>'Прил.12 согаз'!M83+'Прил.12 альфа'!M83</f>
        <v>15262</v>
      </c>
      <c r="N83" s="26">
        <f>'Прил.12 согаз'!N83+'Прил.12 альфа'!N83</f>
        <v>12723</v>
      </c>
      <c r="O83" s="26">
        <f>'Прил.12 согаз'!O83+'Прил.12 альфа'!O83</f>
        <v>4271</v>
      </c>
      <c r="P83" s="26">
        <f>'Прил.12 согаз'!P83+'Прил.12 альфа'!P83</f>
        <v>10840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46514</v>
      </c>
      <c r="E84" s="27">
        <f t="shared" si="10"/>
        <v>22373</v>
      </c>
      <c r="F84" s="27">
        <f t="shared" si="11"/>
        <v>24141</v>
      </c>
      <c r="G84" s="26">
        <f>'Прил.12 согаз'!G84+'Прил.12 альфа'!G84</f>
        <v>202</v>
      </c>
      <c r="H84" s="26">
        <f>'Прил.12 согаз'!H84+'Прил.12 альфа'!H84</f>
        <v>182</v>
      </c>
      <c r="I84" s="26">
        <f>'Прил.12 согаз'!I84+'Прил.12 альфа'!I84</f>
        <v>1075</v>
      </c>
      <c r="J84" s="26">
        <f>'Прил.12 согаз'!J84+'Прил.12 альфа'!J84</f>
        <v>1023</v>
      </c>
      <c r="K84" s="26">
        <f>'Прил.12 согаз'!K84+'Прил.12 альфа'!K84</f>
        <v>3423</v>
      </c>
      <c r="L84" s="26">
        <f>'Прил.12 согаз'!L84+'Прил.12 альфа'!L84</f>
        <v>3343</v>
      </c>
      <c r="M84" s="26">
        <f>'Прил.12 согаз'!M84+'Прил.12 альфа'!M84</f>
        <v>14685</v>
      </c>
      <c r="N84" s="26">
        <f>'Прил.12 согаз'!N84+'Прил.12 альфа'!N84</f>
        <v>11835</v>
      </c>
      <c r="O84" s="26">
        <f>'Прил.12 согаз'!O84+'Прил.12 альфа'!O84</f>
        <v>2988</v>
      </c>
      <c r="P84" s="26">
        <f>'Прил.12 согаз'!P84+'Прил.12 альфа'!P84</f>
        <v>7758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10890</v>
      </c>
      <c r="E85" s="27">
        <f t="shared" si="10"/>
        <v>5372</v>
      </c>
      <c r="F85" s="27">
        <f t="shared" si="11"/>
        <v>5518</v>
      </c>
      <c r="G85" s="26">
        <f>'Прил.12 согаз'!G85+'Прил.12 альфа'!G85</f>
        <v>35</v>
      </c>
      <c r="H85" s="26">
        <f>'Прил.12 согаз'!H85+'Прил.12 альфа'!H85</f>
        <v>41</v>
      </c>
      <c r="I85" s="26">
        <f>'Прил.12 согаз'!I85+'Прил.12 альфа'!I85</f>
        <v>247</v>
      </c>
      <c r="J85" s="26">
        <f>'Прил.12 согаз'!J85+'Прил.12 альфа'!J85</f>
        <v>205</v>
      </c>
      <c r="K85" s="26">
        <f>'Прил.12 согаз'!K85+'Прил.12 альфа'!K85</f>
        <v>788</v>
      </c>
      <c r="L85" s="26">
        <f>'Прил.12 согаз'!L85+'Прил.12 альфа'!L85</f>
        <v>763</v>
      </c>
      <c r="M85" s="26">
        <f>'Прил.12 согаз'!M85+'Прил.12 альфа'!M85</f>
        <v>3525</v>
      </c>
      <c r="N85" s="26">
        <f>'Прил.12 согаз'!N85+'Прил.12 альфа'!N85</f>
        <v>2483</v>
      </c>
      <c r="O85" s="26">
        <f>'Прил.12 согаз'!O85+'Прил.12 альфа'!O85</f>
        <v>777</v>
      </c>
      <c r="P85" s="26">
        <f>'Прил.12 согаз'!P85+'Прил.12 альфа'!P85</f>
        <v>2026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66049</v>
      </c>
      <c r="E86" s="27">
        <f t="shared" si="10"/>
        <v>30298</v>
      </c>
      <c r="F86" s="27">
        <f t="shared" si="11"/>
        <v>35751</v>
      </c>
      <c r="G86" s="26">
        <f>'Прил.12 согаз'!G86+'Прил.12 альфа'!G86</f>
        <v>297</v>
      </c>
      <c r="H86" s="26">
        <f>'Прил.12 согаз'!H86+'Прил.12 альфа'!H86</f>
        <v>249</v>
      </c>
      <c r="I86" s="26">
        <f>'Прил.12 согаз'!I86+'Прил.12 альфа'!I86</f>
        <v>1442</v>
      </c>
      <c r="J86" s="26">
        <f>'Прил.12 согаз'!J86+'Прил.12 альфа'!J86</f>
        <v>1389</v>
      </c>
      <c r="K86" s="26">
        <f>'Прил.12 согаз'!K86+'Прил.12 альфа'!K86</f>
        <v>5009</v>
      </c>
      <c r="L86" s="26">
        <f>'Прил.12 согаз'!L86+'Прил.12 альфа'!L86</f>
        <v>4670</v>
      </c>
      <c r="M86" s="26">
        <f>'Прил.12 согаз'!M86+'Прил.12 альфа'!M86</f>
        <v>18933</v>
      </c>
      <c r="N86" s="26">
        <f>'Прил.12 согаз'!N86+'Прил.12 альфа'!N86</f>
        <v>16552</v>
      </c>
      <c r="O86" s="26">
        <f>'Прил.12 согаз'!O86+'Прил.12 альфа'!O86</f>
        <v>4617</v>
      </c>
      <c r="P86" s="26">
        <f>'Прил.12 согаз'!P86+'Прил.12 альфа'!P86</f>
        <v>12891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28466</v>
      </c>
      <c r="E87" s="27">
        <f t="shared" si="10"/>
        <v>12897</v>
      </c>
      <c r="F87" s="27">
        <f t="shared" si="11"/>
        <v>15569</v>
      </c>
      <c r="G87" s="26">
        <f>'Прил.12 согаз'!G87+'Прил.12 альфа'!G87</f>
        <v>142</v>
      </c>
      <c r="H87" s="26">
        <f>'Прил.12 согаз'!H87+'Прил.12 альфа'!H87</f>
        <v>124</v>
      </c>
      <c r="I87" s="26">
        <f>'Прил.12 согаз'!I87+'Прил.12 альфа'!I87</f>
        <v>695</v>
      </c>
      <c r="J87" s="26">
        <f>'Прил.12 согаз'!J87+'Прил.12 альфа'!J87</f>
        <v>625</v>
      </c>
      <c r="K87" s="26">
        <f>'Прил.12 согаз'!K87+'Прил.12 альфа'!K87</f>
        <v>2381</v>
      </c>
      <c r="L87" s="26">
        <f>'Прил.12 согаз'!L87+'Прил.12 альфа'!L87</f>
        <v>2343</v>
      </c>
      <c r="M87" s="26">
        <f>'Прил.12 согаз'!M87+'Прил.12 альфа'!M87</f>
        <v>8002</v>
      </c>
      <c r="N87" s="26">
        <f>'Прил.12 согаз'!N87+'Прил.12 альфа'!N87</f>
        <v>7580</v>
      </c>
      <c r="O87" s="26">
        <f>'Прил.12 согаз'!O87+'Прил.12 альфа'!O87</f>
        <v>1677</v>
      </c>
      <c r="P87" s="26">
        <f>'Прил.12 согаз'!P87+'Прил.12 альфа'!P87</f>
        <v>4897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33278</v>
      </c>
      <c r="E88" s="27">
        <f t="shared" si="10"/>
        <v>15327</v>
      </c>
      <c r="F88" s="27">
        <f t="shared" si="11"/>
        <v>17951</v>
      </c>
      <c r="G88" s="26">
        <f>'Прил.12 согаз'!G88+'Прил.12 альфа'!G88</f>
        <v>190</v>
      </c>
      <c r="H88" s="26">
        <f>'Прил.12 согаз'!H88+'Прил.12 альфа'!H88</f>
        <v>185</v>
      </c>
      <c r="I88" s="26">
        <f>'Прил.12 согаз'!I88+'Прил.12 альфа'!I88</f>
        <v>981</v>
      </c>
      <c r="J88" s="26">
        <f>'Прил.12 согаз'!J88+'Прил.12 альфа'!J88</f>
        <v>932</v>
      </c>
      <c r="K88" s="26">
        <f>'Прил.12 согаз'!K88+'Прил.12 альфа'!K88</f>
        <v>2872</v>
      </c>
      <c r="L88" s="26">
        <f>'Прил.12 согаз'!L88+'Прил.12 альфа'!L88</f>
        <v>2765</v>
      </c>
      <c r="M88" s="26">
        <f>'Прил.12 согаз'!M88+'Прил.12 альфа'!M88</f>
        <v>9669</v>
      </c>
      <c r="N88" s="26">
        <f>'Прил.12 согаз'!N88+'Прил.12 альфа'!N88</f>
        <v>9221</v>
      </c>
      <c r="O88" s="26">
        <f>'Прил.12 согаз'!O88+'Прил.12 альфа'!O88</f>
        <v>1615</v>
      </c>
      <c r="P88" s="26">
        <f>'Прил.12 согаз'!P88+'Прил.12 альфа'!P88</f>
        <v>4848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82">
        <f t="shared" si="9"/>
        <v>353810</v>
      </c>
      <c r="E89" s="83">
        <f t="shared" si="10"/>
        <v>162235</v>
      </c>
      <c r="F89" s="83">
        <f t="shared" si="11"/>
        <v>191575</v>
      </c>
      <c r="G89" s="82">
        <f>'Прил.12 согаз'!G89+'Прил.12 альфа'!G89</f>
        <v>1766</v>
      </c>
      <c r="H89" s="82">
        <f>'Прил.12 согаз'!H89+'Прил.12 альфа'!H89</f>
        <v>1613</v>
      </c>
      <c r="I89" s="82">
        <f>'Прил.12 согаз'!I89+'Прил.12 альфа'!I89</f>
        <v>8764</v>
      </c>
      <c r="J89" s="82">
        <f>'Прил.12 согаз'!J89+'Прил.12 альфа'!J89</f>
        <v>8508</v>
      </c>
      <c r="K89" s="82">
        <f>'Прил.12 согаз'!K89+'Прил.12 альфа'!K89</f>
        <v>25488</v>
      </c>
      <c r="L89" s="82">
        <f>'Прил.12 согаз'!L89+'Прил.12 альфа'!L89</f>
        <v>23980</v>
      </c>
      <c r="M89" s="82">
        <f>'Прил.12 согаз'!M89+'Прил.12 альфа'!M89</f>
        <v>102578</v>
      </c>
      <c r="N89" s="82">
        <f>'Прил.12 согаз'!N89+'Прил.12 альфа'!N89</f>
        <v>95192</v>
      </c>
      <c r="O89" s="82">
        <f>'Прил.12 согаз'!O89+'Прил.12 альфа'!O89</f>
        <v>23639</v>
      </c>
      <c r="P89" s="82">
        <f>'Прил.12 согаз'!P89+'Прил.12 альфа'!P89</f>
        <v>62282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17482</v>
      </c>
      <c r="E90" s="27">
        <f t="shared" si="10"/>
        <v>8253</v>
      </c>
      <c r="F90" s="27">
        <f t="shared" si="11"/>
        <v>9229</v>
      </c>
      <c r="G90" s="26">
        <f>'Прил.12 согаз'!G90+'Прил.12 альфа'!G90</f>
        <v>86</v>
      </c>
      <c r="H90" s="26">
        <f>'Прил.12 согаз'!H90+'Прил.12 альфа'!H90</f>
        <v>84</v>
      </c>
      <c r="I90" s="26">
        <f>'Прил.12 согаз'!I90+'Прил.12 альфа'!I90</f>
        <v>417</v>
      </c>
      <c r="J90" s="26">
        <f>'Прил.12 согаз'!J90+'Прил.12 альфа'!J90</f>
        <v>382</v>
      </c>
      <c r="K90" s="26">
        <f>'Прил.12 согаз'!K90+'Прил.12 альфа'!K90</f>
        <v>1388</v>
      </c>
      <c r="L90" s="26">
        <f>'Прил.12 согаз'!L90+'Прил.12 альфа'!L90</f>
        <v>1269</v>
      </c>
      <c r="M90" s="26">
        <f>'Прил.12 согаз'!M90+'Прил.12 альфа'!M90</f>
        <v>5164</v>
      </c>
      <c r="N90" s="26">
        <f>'Прил.12 согаз'!N90+'Прил.12 альфа'!N90</f>
        <v>4443</v>
      </c>
      <c r="O90" s="26">
        <f>'Прил.12 согаз'!O90+'Прил.12 альфа'!O90</f>
        <v>1198</v>
      </c>
      <c r="P90" s="26">
        <f>'Прил.12 согаз'!P90+'Прил.12 альфа'!P90</f>
        <v>3051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45860</v>
      </c>
      <c r="E91" s="27">
        <f t="shared" si="10"/>
        <v>20319</v>
      </c>
      <c r="F91" s="27">
        <f t="shared" si="11"/>
        <v>25541</v>
      </c>
      <c r="G91" s="26">
        <f>'Прил.12 согаз'!G91+'Прил.12 альфа'!G91</f>
        <v>325</v>
      </c>
      <c r="H91" s="26">
        <f>'Прил.12 согаз'!H91+'Прил.12 альфа'!H91</f>
        <v>270</v>
      </c>
      <c r="I91" s="26">
        <f>'Прил.12 согаз'!I91+'Прил.12 альфа'!I91</f>
        <v>1766</v>
      </c>
      <c r="J91" s="26">
        <f>'Прил.12 согаз'!J91+'Прил.12 альфа'!J91</f>
        <v>1643</v>
      </c>
      <c r="K91" s="26">
        <f>'Прил.12 согаз'!K91+'Прил.12 альфа'!K91</f>
        <v>4790</v>
      </c>
      <c r="L91" s="26">
        <f>'Прил.12 согаз'!L91+'Прил.12 альфа'!L91</f>
        <v>4527</v>
      </c>
      <c r="M91" s="26">
        <f>'Прил.12 согаз'!M91+'Прил.12 альфа'!M91</f>
        <v>11654</v>
      </c>
      <c r="N91" s="26">
        <f>'Прил.12 согаз'!N91+'Прил.12 альфа'!N91</f>
        <v>14266</v>
      </c>
      <c r="O91" s="26">
        <f>'Прил.12 согаз'!O91+'Прил.12 альфа'!O91</f>
        <v>1784</v>
      </c>
      <c r="P91" s="26">
        <f>'Прил.12 согаз'!P91+'Прил.12 альфа'!P91</f>
        <v>4835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4"/>
      <c r="F97" s="94"/>
      <c r="G97" s="87"/>
      <c r="H97" s="87"/>
      <c r="I97" s="87"/>
      <c r="J97" s="87"/>
      <c r="K97" s="87"/>
      <c r="L97" s="87"/>
      <c r="M97" s="87"/>
    </row>
    <row r="98" spans="5:13" s="38" customFormat="1" ht="13.5" customHeight="1">
      <c r="E98" s="85" t="s">
        <v>60</v>
      </c>
      <c r="F98" s="85"/>
      <c r="G98" s="86" t="s">
        <v>61</v>
      </c>
      <c r="H98" s="86"/>
      <c r="I98" s="86"/>
      <c r="J98" s="86"/>
      <c r="K98" s="86"/>
      <c r="L98" s="86"/>
      <c r="M98" s="8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7"/>
      <c r="B100" s="87"/>
      <c r="C100" s="87"/>
      <c r="D100" s="87"/>
      <c r="E100" s="94"/>
      <c r="F100" s="94"/>
      <c r="G100" s="87"/>
      <c r="H100" s="87"/>
      <c r="I100" s="87"/>
      <c r="J100" s="87"/>
      <c r="K100" s="87"/>
      <c r="L100" s="87"/>
      <c r="M100" s="87"/>
    </row>
    <row r="101" spans="1:13" s="39" customFormat="1" ht="12">
      <c r="A101" s="86" t="s">
        <v>63</v>
      </c>
      <c r="B101" s="86"/>
      <c r="C101" s="86"/>
      <c r="D101" s="86"/>
      <c r="E101" s="85" t="s">
        <v>60</v>
      </c>
      <c r="F101" s="85"/>
      <c r="G101" s="86" t="s">
        <v>61</v>
      </c>
      <c r="H101" s="86"/>
      <c r="I101" s="86"/>
      <c r="J101" s="86"/>
      <c r="K101" s="86"/>
      <c r="L101" s="86"/>
      <c r="M101" s="86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71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9" customFormat="1" ht="39" customHeight="1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6:13" s="9" customFormat="1" ht="20.25">
      <c r="F10" s="10" t="s">
        <v>7</v>
      </c>
      <c r="G10" s="84" t="s">
        <v>183</v>
      </c>
      <c r="H10" s="84"/>
      <c r="I10" s="84"/>
      <c r="J10" s="84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5" t="s">
        <v>92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4:14" s="13" customFormat="1" ht="15.75">
      <c r="D13" s="106" t="s">
        <v>8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7" t="s">
        <v>9</v>
      </c>
      <c r="B15" s="100" t="s">
        <v>64</v>
      </c>
      <c r="C15" s="107" t="s">
        <v>10</v>
      </c>
      <c r="D15" s="107" t="s">
        <v>11</v>
      </c>
      <c r="E15" s="88" t="s">
        <v>12</v>
      </c>
      <c r="F15" s="89"/>
      <c r="G15" s="110" t="s">
        <v>13</v>
      </c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s="14" customFormat="1" ht="35.25" customHeight="1">
      <c r="A16" s="108"/>
      <c r="B16" s="101"/>
      <c r="C16" s="108"/>
      <c r="D16" s="108"/>
      <c r="E16" s="90"/>
      <c r="F16" s="91"/>
      <c r="G16" s="95" t="s">
        <v>14</v>
      </c>
      <c r="H16" s="96"/>
      <c r="I16" s="96"/>
      <c r="J16" s="96"/>
      <c r="K16" s="96"/>
      <c r="L16" s="97"/>
      <c r="M16" s="95" t="s">
        <v>15</v>
      </c>
      <c r="N16" s="97"/>
      <c r="O16" s="98" t="s">
        <v>16</v>
      </c>
      <c r="P16" s="99"/>
    </row>
    <row r="17" spans="1:16" s="14" customFormat="1" ht="31.5" customHeight="1">
      <c r="A17" s="108"/>
      <c r="B17" s="101"/>
      <c r="C17" s="108"/>
      <c r="D17" s="108"/>
      <c r="E17" s="92"/>
      <c r="F17" s="93"/>
      <c r="G17" s="98" t="s">
        <v>17</v>
      </c>
      <c r="H17" s="99"/>
      <c r="I17" s="98" t="s">
        <v>18</v>
      </c>
      <c r="J17" s="99"/>
      <c r="K17" s="98" t="s">
        <v>19</v>
      </c>
      <c r="L17" s="9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9"/>
      <c r="B18" s="102"/>
      <c r="C18" s="109"/>
      <c r="D18" s="109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448334</v>
      </c>
      <c r="E20" s="21">
        <f aca="true" t="shared" si="1" ref="E20:E45">G20+I20+K20+M20+O20</f>
        <v>206752</v>
      </c>
      <c r="F20" s="21">
        <f aca="true" t="shared" si="2" ref="F20:F45">H20+J20+L20+N20+P20</f>
        <v>241582</v>
      </c>
      <c r="G20" s="21">
        <f aca="true" t="shared" si="3" ref="G20:P20">SUM(G21:G43)</f>
        <v>2294</v>
      </c>
      <c r="H20" s="21">
        <f t="shared" si="3"/>
        <v>2163</v>
      </c>
      <c r="I20" s="21">
        <f t="shared" si="3"/>
        <v>11284</v>
      </c>
      <c r="J20" s="21">
        <f t="shared" si="3"/>
        <v>10948</v>
      </c>
      <c r="K20" s="21">
        <f t="shared" si="3"/>
        <v>32627</v>
      </c>
      <c r="L20" s="21">
        <f t="shared" si="3"/>
        <v>30744</v>
      </c>
      <c r="M20" s="21">
        <f t="shared" si="3"/>
        <v>130635</v>
      </c>
      <c r="N20" s="21">
        <f t="shared" si="3"/>
        <v>118921</v>
      </c>
      <c r="O20" s="21">
        <f t="shared" si="3"/>
        <v>29912</v>
      </c>
      <c r="P20" s="21">
        <f t="shared" si="3"/>
        <v>78806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874</v>
      </c>
      <c r="E21" s="27">
        <f>G21+I21+K21+M21+O21</f>
        <v>249</v>
      </c>
      <c r="F21" s="27">
        <f t="shared" si="2"/>
        <v>625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203</v>
      </c>
      <c r="N21" s="27">
        <v>501</v>
      </c>
      <c r="O21" s="27">
        <v>46</v>
      </c>
      <c r="P21" s="27">
        <v>124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44085</v>
      </c>
      <c r="E22" s="27">
        <f t="shared" si="1"/>
        <v>21534</v>
      </c>
      <c r="F22" s="27">
        <f t="shared" si="2"/>
        <v>22551</v>
      </c>
      <c r="G22" s="27">
        <v>206</v>
      </c>
      <c r="H22" s="27">
        <v>258</v>
      </c>
      <c r="I22" s="27">
        <v>1145</v>
      </c>
      <c r="J22" s="27">
        <v>1047</v>
      </c>
      <c r="K22" s="27">
        <v>3025</v>
      </c>
      <c r="L22" s="27">
        <v>2850</v>
      </c>
      <c r="M22" s="27">
        <v>14364</v>
      </c>
      <c r="N22" s="27">
        <v>11162</v>
      </c>
      <c r="O22" s="27">
        <v>2794</v>
      </c>
      <c r="P22" s="27">
        <v>7234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2599</v>
      </c>
      <c r="E23" s="27">
        <f t="shared" si="1"/>
        <v>1310</v>
      </c>
      <c r="F23" s="27">
        <f t="shared" si="2"/>
        <v>1289</v>
      </c>
      <c r="G23" s="27">
        <v>4</v>
      </c>
      <c r="H23" s="27">
        <v>2</v>
      </c>
      <c r="I23" s="27">
        <v>18</v>
      </c>
      <c r="J23" s="27">
        <v>17</v>
      </c>
      <c r="K23" s="27">
        <v>122</v>
      </c>
      <c r="L23" s="27">
        <v>131</v>
      </c>
      <c r="M23" s="27">
        <v>988</v>
      </c>
      <c r="N23" s="27">
        <v>721</v>
      </c>
      <c r="O23" s="27">
        <v>178</v>
      </c>
      <c r="P23" s="27">
        <v>418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38109</v>
      </c>
      <c r="E24" s="27">
        <f t="shared" si="1"/>
        <v>17624</v>
      </c>
      <c r="F24" s="27">
        <f t="shared" si="2"/>
        <v>20485</v>
      </c>
      <c r="G24" s="27">
        <v>187</v>
      </c>
      <c r="H24" s="27">
        <v>151</v>
      </c>
      <c r="I24" s="27">
        <v>890</v>
      </c>
      <c r="J24" s="27">
        <v>861</v>
      </c>
      <c r="K24" s="27">
        <v>2855</v>
      </c>
      <c r="L24" s="27">
        <v>2788</v>
      </c>
      <c r="M24" s="27">
        <v>11034</v>
      </c>
      <c r="N24" s="27">
        <v>9641</v>
      </c>
      <c r="O24" s="27">
        <v>2658</v>
      </c>
      <c r="P24" s="27">
        <v>7044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929</v>
      </c>
      <c r="E25" s="27">
        <f t="shared" si="1"/>
        <v>556</v>
      </c>
      <c r="F25" s="27">
        <f t="shared" si="2"/>
        <v>373</v>
      </c>
      <c r="G25" s="27">
        <v>0</v>
      </c>
      <c r="H25" s="27">
        <v>0</v>
      </c>
      <c r="I25" s="27">
        <v>4</v>
      </c>
      <c r="J25" s="27">
        <v>4</v>
      </c>
      <c r="K25" s="27">
        <v>34</v>
      </c>
      <c r="L25" s="27">
        <v>34</v>
      </c>
      <c r="M25" s="27">
        <v>438</v>
      </c>
      <c r="N25" s="27">
        <v>200</v>
      </c>
      <c r="O25" s="27">
        <v>80</v>
      </c>
      <c r="P25" s="27">
        <v>135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19642</v>
      </c>
      <c r="E26" s="27">
        <f t="shared" si="1"/>
        <v>9516</v>
      </c>
      <c r="F26" s="27">
        <f t="shared" si="2"/>
        <v>10126</v>
      </c>
      <c r="G26" s="27">
        <v>96</v>
      </c>
      <c r="H26" s="27">
        <v>109</v>
      </c>
      <c r="I26" s="27">
        <v>452</v>
      </c>
      <c r="J26" s="27">
        <v>471</v>
      </c>
      <c r="K26" s="27">
        <v>1178</v>
      </c>
      <c r="L26" s="27">
        <v>1084</v>
      </c>
      <c r="M26" s="27">
        <v>6448</v>
      </c>
      <c r="N26" s="27">
        <v>5019</v>
      </c>
      <c r="O26" s="27">
        <v>1342</v>
      </c>
      <c r="P26" s="27">
        <v>3443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10927</v>
      </c>
      <c r="E27" s="27">
        <f t="shared" si="1"/>
        <v>5235</v>
      </c>
      <c r="F27" s="27">
        <f t="shared" si="2"/>
        <v>5692</v>
      </c>
      <c r="G27" s="27">
        <v>67</v>
      </c>
      <c r="H27" s="27">
        <v>56</v>
      </c>
      <c r="I27" s="27">
        <v>264</v>
      </c>
      <c r="J27" s="27">
        <v>246</v>
      </c>
      <c r="K27" s="27">
        <v>789</v>
      </c>
      <c r="L27" s="27">
        <v>788</v>
      </c>
      <c r="M27" s="27">
        <v>3443</v>
      </c>
      <c r="N27" s="27">
        <v>2966</v>
      </c>
      <c r="O27" s="27">
        <v>672</v>
      </c>
      <c r="P27" s="27">
        <v>1636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32077</v>
      </c>
      <c r="E28" s="27">
        <f t="shared" si="1"/>
        <v>14671</v>
      </c>
      <c r="F28" s="27">
        <f t="shared" si="2"/>
        <v>17406</v>
      </c>
      <c r="G28" s="27">
        <v>185</v>
      </c>
      <c r="H28" s="27">
        <v>186</v>
      </c>
      <c r="I28" s="27">
        <v>954</v>
      </c>
      <c r="J28" s="27">
        <v>919</v>
      </c>
      <c r="K28" s="27">
        <v>2811</v>
      </c>
      <c r="L28" s="27">
        <v>2696</v>
      </c>
      <c r="M28" s="27">
        <v>9144</v>
      </c>
      <c r="N28" s="27">
        <v>8845</v>
      </c>
      <c r="O28" s="27">
        <v>1577</v>
      </c>
      <c r="P28" s="27">
        <v>4760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24839</v>
      </c>
      <c r="E29" s="27">
        <f t="shared" si="1"/>
        <v>10605</v>
      </c>
      <c r="F29" s="27">
        <f t="shared" si="2"/>
        <v>14234</v>
      </c>
      <c r="G29" s="27">
        <v>191</v>
      </c>
      <c r="H29" s="27">
        <v>200</v>
      </c>
      <c r="I29" s="27">
        <v>915</v>
      </c>
      <c r="J29" s="27">
        <v>996</v>
      </c>
      <c r="K29" s="27">
        <v>2177</v>
      </c>
      <c r="L29" s="27">
        <v>2053</v>
      </c>
      <c r="M29" s="27">
        <v>6100</v>
      </c>
      <c r="N29" s="27">
        <v>7949</v>
      </c>
      <c r="O29" s="27">
        <v>1222</v>
      </c>
      <c r="P29" s="27">
        <v>3036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98718</v>
      </c>
      <c r="E30" s="27">
        <f t="shared" si="1"/>
        <v>43568</v>
      </c>
      <c r="F30" s="27">
        <f t="shared" si="2"/>
        <v>55150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34931</v>
      </c>
      <c r="N30" s="27">
        <v>31563</v>
      </c>
      <c r="O30" s="27">
        <v>8637</v>
      </c>
      <c r="P30" s="27">
        <v>23587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76810</v>
      </c>
      <c r="E31" s="27">
        <f t="shared" si="1"/>
        <v>33377</v>
      </c>
      <c r="F31" s="27">
        <f t="shared" si="2"/>
        <v>43433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26929</v>
      </c>
      <c r="N31" s="27">
        <v>25266</v>
      </c>
      <c r="O31" s="27">
        <v>6448</v>
      </c>
      <c r="P31" s="27">
        <v>18167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19500</v>
      </c>
      <c r="E32" s="27">
        <f t="shared" si="1"/>
        <v>9994</v>
      </c>
      <c r="F32" s="27">
        <f t="shared" si="2"/>
        <v>9506</v>
      </c>
      <c r="G32" s="27">
        <v>504</v>
      </c>
      <c r="H32" s="27">
        <v>425</v>
      </c>
      <c r="I32" s="27">
        <v>2460</v>
      </c>
      <c r="J32" s="27">
        <v>2343</v>
      </c>
      <c r="K32" s="27">
        <v>7030</v>
      </c>
      <c r="L32" s="27">
        <v>6738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13705</v>
      </c>
      <c r="E33" s="27">
        <f t="shared" si="1"/>
        <v>7149</v>
      </c>
      <c r="F33" s="27">
        <f t="shared" si="2"/>
        <v>6556</v>
      </c>
      <c r="G33" s="27">
        <v>298</v>
      </c>
      <c r="H33" s="27">
        <v>289</v>
      </c>
      <c r="I33" s="27">
        <v>1555</v>
      </c>
      <c r="J33" s="27">
        <v>1537</v>
      </c>
      <c r="K33" s="27">
        <v>5296</v>
      </c>
      <c r="L33" s="27">
        <v>4730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13594</v>
      </c>
      <c r="E34" s="27">
        <f t="shared" si="1"/>
        <v>7007</v>
      </c>
      <c r="F34" s="27">
        <f t="shared" si="2"/>
        <v>6587</v>
      </c>
      <c r="G34" s="27">
        <v>349</v>
      </c>
      <c r="H34" s="27">
        <v>317</v>
      </c>
      <c r="I34" s="27">
        <v>1686</v>
      </c>
      <c r="J34" s="27">
        <v>1632</v>
      </c>
      <c r="K34" s="27">
        <v>4972</v>
      </c>
      <c r="L34" s="27">
        <v>4638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8653</v>
      </c>
      <c r="E35" s="27">
        <f t="shared" si="1"/>
        <v>4600</v>
      </c>
      <c r="F35" s="27">
        <f t="shared" si="2"/>
        <v>4053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3374</v>
      </c>
      <c r="N35" s="27">
        <v>2277</v>
      </c>
      <c r="O35" s="27">
        <v>1226</v>
      </c>
      <c r="P35" s="27">
        <v>1776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14238</v>
      </c>
      <c r="E36" s="27">
        <f t="shared" si="1"/>
        <v>6864</v>
      </c>
      <c r="F36" s="27">
        <f t="shared" si="2"/>
        <v>7374</v>
      </c>
      <c r="G36" s="27">
        <v>86</v>
      </c>
      <c r="H36" s="27">
        <v>83</v>
      </c>
      <c r="I36" s="27">
        <v>374</v>
      </c>
      <c r="J36" s="27">
        <v>338</v>
      </c>
      <c r="K36" s="27">
        <v>1046</v>
      </c>
      <c r="L36" s="27">
        <v>983</v>
      </c>
      <c r="M36" s="27">
        <v>4366</v>
      </c>
      <c r="N36" s="27">
        <v>3555</v>
      </c>
      <c r="O36" s="27">
        <v>992</v>
      </c>
      <c r="P36" s="27">
        <v>2415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14254</v>
      </c>
      <c r="E37" s="27">
        <f t="shared" si="1"/>
        <v>6197</v>
      </c>
      <c r="F37" s="27">
        <f t="shared" si="2"/>
        <v>8057</v>
      </c>
      <c r="G37" s="27">
        <v>121</v>
      </c>
      <c r="H37" s="27">
        <v>87</v>
      </c>
      <c r="I37" s="27">
        <v>567</v>
      </c>
      <c r="J37" s="27">
        <v>537</v>
      </c>
      <c r="K37" s="27">
        <v>1292</v>
      </c>
      <c r="L37" s="27">
        <v>1231</v>
      </c>
      <c r="M37" s="27">
        <v>3618</v>
      </c>
      <c r="N37" s="27">
        <v>4674</v>
      </c>
      <c r="O37" s="27">
        <v>599</v>
      </c>
      <c r="P37" s="27">
        <v>1528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4570</v>
      </c>
      <c r="E38" s="27">
        <f t="shared" si="1"/>
        <v>1784</v>
      </c>
      <c r="F38" s="27">
        <f t="shared" si="2"/>
        <v>2786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1307</v>
      </c>
      <c r="N38" s="27">
        <v>1519</v>
      </c>
      <c r="O38" s="27">
        <v>477</v>
      </c>
      <c r="P38" s="27">
        <v>1267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3148</v>
      </c>
      <c r="E39" s="27">
        <f t="shared" si="1"/>
        <v>1714</v>
      </c>
      <c r="F39" s="27">
        <f t="shared" si="2"/>
        <v>1434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1307</v>
      </c>
      <c r="N39" s="27">
        <v>978</v>
      </c>
      <c r="O39" s="27">
        <v>407</v>
      </c>
      <c r="P39" s="27">
        <v>456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5002</v>
      </c>
      <c r="E40" s="27">
        <f t="shared" si="1"/>
        <v>2213</v>
      </c>
      <c r="F40" s="27">
        <f t="shared" si="2"/>
        <v>2789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1800</v>
      </c>
      <c r="N40" s="27">
        <v>1467</v>
      </c>
      <c r="O40" s="27">
        <v>413</v>
      </c>
      <c r="P40" s="27">
        <v>1322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395</v>
      </c>
      <c r="E41" s="27">
        <f t="shared" si="1"/>
        <v>241</v>
      </c>
      <c r="F41" s="27">
        <f t="shared" si="2"/>
        <v>154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209</v>
      </c>
      <c r="N41" s="27">
        <v>109</v>
      </c>
      <c r="O41" s="27">
        <v>32</v>
      </c>
      <c r="P41" s="27">
        <v>45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1666</v>
      </c>
      <c r="E42" s="27">
        <f t="shared" si="1"/>
        <v>744</v>
      </c>
      <c r="F42" s="27">
        <f t="shared" si="2"/>
        <v>922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632</v>
      </c>
      <c r="N42" s="27">
        <v>509</v>
      </c>
      <c r="O42" s="27">
        <v>112</v>
      </c>
      <c r="P42" s="27">
        <v>413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197520</v>
      </c>
      <c r="E44" s="21">
        <f t="shared" si="1"/>
        <v>0</v>
      </c>
      <c r="F44" s="21">
        <f t="shared" si="2"/>
        <v>197520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118753</v>
      </c>
      <c r="O44" s="21">
        <f t="shared" si="4"/>
        <v>0</v>
      </c>
      <c r="P44" s="21">
        <f t="shared" si="4"/>
        <v>78767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100731</v>
      </c>
      <c r="E45" s="27">
        <f t="shared" si="1"/>
        <v>0</v>
      </c>
      <c r="F45" s="27">
        <f t="shared" si="2"/>
        <v>100731</v>
      </c>
      <c r="G45" s="27"/>
      <c r="H45" s="27"/>
      <c r="I45" s="27"/>
      <c r="J45" s="27"/>
      <c r="K45" s="27"/>
      <c r="L45" s="27"/>
      <c r="M45" s="27"/>
      <c r="N45" s="27">
        <v>58112</v>
      </c>
      <c r="O45" s="27">
        <v>0</v>
      </c>
      <c r="P45" s="27">
        <v>42619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18532</v>
      </c>
      <c r="E46" s="27">
        <f aca="true" t="shared" si="6" ref="E46:E79">G46+I46+K46+M46+O46</f>
        <v>0</v>
      </c>
      <c r="F46" s="27">
        <f aca="true" t="shared" si="7" ref="F46:F79">H46+J46+L46+N46+P46</f>
        <v>18532</v>
      </c>
      <c r="G46" s="27"/>
      <c r="H46" s="27"/>
      <c r="I46" s="27"/>
      <c r="J46" s="27"/>
      <c r="K46" s="27"/>
      <c r="L46" s="27"/>
      <c r="M46" s="27"/>
      <c r="N46" s="27">
        <v>11263</v>
      </c>
      <c r="O46" s="27">
        <v>0</v>
      </c>
      <c r="P46" s="27">
        <v>7269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1249</v>
      </c>
      <c r="E47" s="27">
        <f t="shared" si="6"/>
        <v>0</v>
      </c>
      <c r="F47" s="27">
        <f t="shared" si="7"/>
        <v>1249</v>
      </c>
      <c r="G47" s="27"/>
      <c r="H47" s="27"/>
      <c r="I47" s="27"/>
      <c r="J47" s="27"/>
      <c r="K47" s="27"/>
      <c r="L47" s="27"/>
      <c r="M47" s="27"/>
      <c r="N47" s="27">
        <v>822</v>
      </c>
      <c r="O47" s="27">
        <v>0</v>
      </c>
      <c r="P47" s="27">
        <v>427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17174</v>
      </c>
      <c r="E48" s="27">
        <f t="shared" si="6"/>
        <v>0</v>
      </c>
      <c r="F48" s="27">
        <f t="shared" si="7"/>
        <v>17174</v>
      </c>
      <c r="G48" s="27"/>
      <c r="H48" s="27"/>
      <c r="I48" s="27"/>
      <c r="J48" s="27"/>
      <c r="K48" s="27"/>
      <c r="L48" s="27"/>
      <c r="M48" s="27"/>
      <c r="N48" s="27">
        <v>10020</v>
      </c>
      <c r="O48" s="27">
        <v>0</v>
      </c>
      <c r="P48" s="27">
        <v>7154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370</v>
      </c>
      <c r="E49" s="27">
        <f t="shared" si="6"/>
        <v>0</v>
      </c>
      <c r="F49" s="27">
        <f t="shared" si="7"/>
        <v>370</v>
      </c>
      <c r="G49" s="26"/>
      <c r="H49" s="26"/>
      <c r="I49" s="26"/>
      <c r="J49" s="26"/>
      <c r="K49" s="26"/>
      <c r="L49" s="26"/>
      <c r="M49" s="26"/>
      <c r="N49" s="27">
        <v>230</v>
      </c>
      <c r="O49" s="26">
        <v>0</v>
      </c>
      <c r="P49" s="27">
        <v>140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8577</v>
      </c>
      <c r="E50" s="27">
        <f t="shared" si="6"/>
        <v>0</v>
      </c>
      <c r="F50" s="27">
        <f t="shared" si="7"/>
        <v>8577</v>
      </c>
      <c r="G50" s="26"/>
      <c r="H50" s="26"/>
      <c r="I50" s="26"/>
      <c r="J50" s="26"/>
      <c r="K50" s="26"/>
      <c r="L50" s="26"/>
      <c r="M50" s="26"/>
      <c r="N50" s="27">
        <v>5126</v>
      </c>
      <c r="O50" s="26">
        <v>0</v>
      </c>
      <c r="P50" s="27">
        <v>3451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4679</v>
      </c>
      <c r="E51" s="27">
        <f t="shared" si="6"/>
        <v>0</v>
      </c>
      <c r="F51" s="27">
        <f t="shared" si="7"/>
        <v>4679</v>
      </c>
      <c r="G51" s="26"/>
      <c r="H51" s="26"/>
      <c r="I51" s="26"/>
      <c r="J51" s="26"/>
      <c r="K51" s="26"/>
      <c r="L51" s="26"/>
      <c r="M51" s="26"/>
      <c r="N51" s="27">
        <v>3032</v>
      </c>
      <c r="O51" s="26">
        <v>0</v>
      </c>
      <c r="P51" s="27">
        <v>1647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13845</v>
      </c>
      <c r="E52" s="27">
        <f t="shared" si="6"/>
        <v>0</v>
      </c>
      <c r="F52" s="27">
        <f t="shared" si="7"/>
        <v>13845</v>
      </c>
      <c r="G52" s="26"/>
      <c r="H52" s="26"/>
      <c r="I52" s="26"/>
      <c r="J52" s="26"/>
      <c r="K52" s="26"/>
      <c r="L52" s="26"/>
      <c r="M52" s="26"/>
      <c r="N52" s="27">
        <v>9029</v>
      </c>
      <c r="O52" s="26">
        <v>0</v>
      </c>
      <c r="P52" s="27">
        <v>4816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11161</v>
      </c>
      <c r="E53" s="27">
        <f t="shared" si="6"/>
        <v>0</v>
      </c>
      <c r="F53" s="27">
        <f t="shared" si="7"/>
        <v>11161</v>
      </c>
      <c r="G53" s="26"/>
      <c r="H53" s="26"/>
      <c r="I53" s="26"/>
      <c r="J53" s="26"/>
      <c r="K53" s="26"/>
      <c r="L53" s="26"/>
      <c r="M53" s="26"/>
      <c r="N53" s="27">
        <v>8097</v>
      </c>
      <c r="O53" s="26">
        <v>0</v>
      </c>
      <c r="P53" s="27">
        <v>3064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3474</v>
      </c>
      <c r="E54" s="27">
        <f t="shared" si="6"/>
        <v>0</v>
      </c>
      <c r="F54" s="27">
        <f t="shared" si="7"/>
        <v>3474</v>
      </c>
      <c r="G54" s="27"/>
      <c r="H54" s="27"/>
      <c r="I54" s="27"/>
      <c r="J54" s="27"/>
      <c r="K54" s="27"/>
      <c r="L54" s="27"/>
      <c r="M54" s="27"/>
      <c r="N54" s="27">
        <v>1825</v>
      </c>
      <c r="O54" s="27">
        <v>0</v>
      </c>
      <c r="P54" s="27">
        <v>1649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6001</v>
      </c>
      <c r="E55" s="27">
        <f t="shared" si="6"/>
        <v>0</v>
      </c>
      <c r="F55" s="27">
        <f t="shared" si="7"/>
        <v>6001</v>
      </c>
      <c r="G55" s="27"/>
      <c r="H55" s="27"/>
      <c r="I55" s="27"/>
      <c r="J55" s="27"/>
      <c r="K55" s="27"/>
      <c r="L55" s="27"/>
      <c r="M55" s="27"/>
      <c r="N55" s="27">
        <v>3584</v>
      </c>
      <c r="O55" s="27">
        <v>0</v>
      </c>
      <c r="P55" s="27">
        <v>2417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6374</v>
      </c>
      <c r="E56" s="27">
        <f t="shared" si="6"/>
        <v>0</v>
      </c>
      <c r="F56" s="27">
        <f t="shared" si="7"/>
        <v>6374</v>
      </c>
      <c r="G56" s="27"/>
      <c r="H56" s="27"/>
      <c r="I56" s="27"/>
      <c r="J56" s="27"/>
      <c r="K56" s="27"/>
      <c r="L56" s="27"/>
      <c r="M56" s="27"/>
      <c r="N56" s="27">
        <v>4822</v>
      </c>
      <c r="O56" s="27">
        <v>0</v>
      </c>
      <c r="P56" s="27">
        <v>1552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2752</v>
      </c>
      <c r="E57" s="27">
        <f t="shared" si="6"/>
        <v>0</v>
      </c>
      <c r="F57" s="27">
        <f t="shared" si="7"/>
        <v>2752</v>
      </c>
      <c r="G57" s="26"/>
      <c r="H57" s="26"/>
      <c r="I57" s="26"/>
      <c r="J57" s="26"/>
      <c r="K57" s="26"/>
      <c r="L57" s="26"/>
      <c r="M57" s="26"/>
      <c r="N57" s="27">
        <v>1509</v>
      </c>
      <c r="O57" s="26">
        <v>0</v>
      </c>
      <c r="P57" s="27">
        <v>1243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2462</v>
      </c>
      <c r="E58" s="27">
        <f t="shared" si="6"/>
        <v>0</v>
      </c>
      <c r="F58" s="27">
        <f t="shared" si="7"/>
        <v>2462</v>
      </c>
      <c r="G58" s="26"/>
      <c r="H58" s="26"/>
      <c r="I58" s="26"/>
      <c r="J58" s="26"/>
      <c r="K58" s="26"/>
      <c r="L58" s="26"/>
      <c r="M58" s="26"/>
      <c r="N58" s="27">
        <v>1186</v>
      </c>
      <c r="O58" s="26">
        <v>0</v>
      </c>
      <c r="P58" s="27">
        <v>1276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139</v>
      </c>
      <c r="E59" s="27">
        <f t="shared" si="6"/>
        <v>0</v>
      </c>
      <c r="F59" s="27">
        <f t="shared" si="7"/>
        <v>139</v>
      </c>
      <c r="G59" s="26"/>
      <c r="H59" s="26"/>
      <c r="I59" s="26"/>
      <c r="J59" s="26"/>
      <c r="K59" s="26"/>
      <c r="L59" s="26"/>
      <c r="M59" s="26"/>
      <c r="N59" s="27">
        <v>96</v>
      </c>
      <c r="O59" s="26">
        <v>0</v>
      </c>
      <c r="P59" s="27">
        <v>43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447421</v>
      </c>
      <c r="E60" s="21">
        <f t="shared" si="6"/>
        <v>206331</v>
      </c>
      <c r="F60" s="21">
        <f t="shared" si="7"/>
        <v>241090</v>
      </c>
      <c r="G60" s="21">
        <f aca="true" t="shared" si="8" ref="G60:P60">SUM(G61:G80)</f>
        <v>2294</v>
      </c>
      <c r="H60" s="21">
        <f t="shared" si="8"/>
        <v>2161</v>
      </c>
      <c r="I60" s="21">
        <f t="shared" si="8"/>
        <v>11238</v>
      </c>
      <c r="J60" s="21">
        <f t="shared" si="8"/>
        <v>10905</v>
      </c>
      <c r="K60" s="21">
        <f t="shared" si="8"/>
        <v>32527</v>
      </c>
      <c r="L60" s="21">
        <f t="shared" si="8"/>
        <v>30641</v>
      </c>
      <c r="M60" s="21">
        <f t="shared" si="8"/>
        <v>130391</v>
      </c>
      <c r="N60" s="21">
        <f t="shared" si="8"/>
        <v>118621</v>
      </c>
      <c r="O60" s="21">
        <f t="shared" si="8"/>
        <v>29881</v>
      </c>
      <c r="P60" s="21">
        <f t="shared" si="8"/>
        <v>78762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511</v>
      </c>
      <c r="E61" s="27">
        <f t="shared" si="6"/>
        <v>162</v>
      </c>
      <c r="F61" s="27">
        <f t="shared" si="7"/>
        <v>349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131</v>
      </c>
      <c r="N61" s="26">
        <v>281</v>
      </c>
      <c r="O61" s="26">
        <v>31</v>
      </c>
      <c r="P61" s="26">
        <v>68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19495</v>
      </c>
      <c r="E62" s="27">
        <f t="shared" si="6"/>
        <v>9457</v>
      </c>
      <c r="F62" s="27">
        <f t="shared" si="7"/>
        <v>10038</v>
      </c>
      <c r="G62" s="26">
        <v>79</v>
      </c>
      <c r="H62" s="26">
        <v>84</v>
      </c>
      <c r="I62" s="26">
        <v>466</v>
      </c>
      <c r="J62" s="26">
        <v>462</v>
      </c>
      <c r="K62" s="26">
        <v>1321</v>
      </c>
      <c r="L62" s="26">
        <v>1213</v>
      </c>
      <c r="M62" s="26">
        <v>6333</v>
      </c>
      <c r="N62" s="26">
        <v>5015</v>
      </c>
      <c r="O62" s="26">
        <v>1258</v>
      </c>
      <c r="P62" s="26">
        <v>3264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2756</v>
      </c>
      <c r="E63" s="27">
        <f t="shared" si="6"/>
        <v>1374</v>
      </c>
      <c r="F63" s="27">
        <f t="shared" si="7"/>
        <v>1382</v>
      </c>
      <c r="G63" s="26">
        <v>4</v>
      </c>
      <c r="H63" s="26">
        <v>2</v>
      </c>
      <c r="I63" s="26">
        <v>18</v>
      </c>
      <c r="J63" s="26">
        <v>19</v>
      </c>
      <c r="K63" s="26">
        <v>129</v>
      </c>
      <c r="L63" s="26">
        <v>136</v>
      </c>
      <c r="M63" s="26">
        <v>1041</v>
      </c>
      <c r="N63" s="26">
        <v>802</v>
      </c>
      <c r="O63" s="26">
        <v>182</v>
      </c>
      <c r="P63" s="26">
        <v>423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39066</v>
      </c>
      <c r="E64" s="27">
        <f t="shared" si="6"/>
        <v>18087</v>
      </c>
      <c r="F64" s="27">
        <f t="shared" si="7"/>
        <v>20979</v>
      </c>
      <c r="G64" s="26">
        <v>189</v>
      </c>
      <c r="H64" s="26">
        <v>153</v>
      </c>
      <c r="I64" s="26">
        <v>898</v>
      </c>
      <c r="J64" s="26">
        <v>880</v>
      </c>
      <c r="K64" s="26">
        <v>2893</v>
      </c>
      <c r="L64" s="26">
        <v>2807</v>
      </c>
      <c r="M64" s="26">
        <v>11398</v>
      </c>
      <c r="N64" s="26">
        <v>10017</v>
      </c>
      <c r="O64" s="26">
        <v>2709</v>
      </c>
      <c r="P64" s="26">
        <v>7122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989</v>
      </c>
      <c r="E65" s="27">
        <f t="shared" si="6"/>
        <v>581</v>
      </c>
      <c r="F65" s="27">
        <f t="shared" si="7"/>
        <v>408</v>
      </c>
      <c r="G65" s="26">
        <v>0</v>
      </c>
      <c r="H65" s="26">
        <v>0</v>
      </c>
      <c r="I65" s="26">
        <v>5</v>
      </c>
      <c r="J65" s="26">
        <v>6</v>
      </c>
      <c r="K65" s="26">
        <v>35</v>
      </c>
      <c r="L65" s="26">
        <v>35</v>
      </c>
      <c r="M65" s="26">
        <v>460</v>
      </c>
      <c r="N65" s="26">
        <v>228</v>
      </c>
      <c r="O65" s="26">
        <v>81</v>
      </c>
      <c r="P65" s="26">
        <v>139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565</v>
      </c>
      <c r="E66" s="27">
        <f t="shared" si="6"/>
        <v>324</v>
      </c>
      <c r="F66" s="27">
        <f t="shared" si="7"/>
        <v>241</v>
      </c>
      <c r="G66" s="26">
        <v>0</v>
      </c>
      <c r="H66" s="26">
        <v>1</v>
      </c>
      <c r="I66" s="26">
        <v>2</v>
      </c>
      <c r="J66" s="26">
        <v>1</v>
      </c>
      <c r="K66" s="26">
        <v>26</v>
      </c>
      <c r="L66" s="26">
        <v>20</v>
      </c>
      <c r="M66" s="26">
        <v>272</v>
      </c>
      <c r="N66" s="26">
        <v>171</v>
      </c>
      <c r="O66" s="26">
        <v>24</v>
      </c>
      <c r="P66" s="26">
        <v>48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32498</v>
      </c>
      <c r="E67" s="27">
        <f t="shared" si="6"/>
        <v>14853</v>
      </c>
      <c r="F67" s="27">
        <f t="shared" si="7"/>
        <v>17645</v>
      </c>
      <c r="G67" s="26">
        <v>185</v>
      </c>
      <c r="H67" s="26">
        <v>186</v>
      </c>
      <c r="I67" s="26">
        <v>963</v>
      </c>
      <c r="J67" s="26">
        <v>924</v>
      </c>
      <c r="K67" s="26">
        <v>2832</v>
      </c>
      <c r="L67" s="26">
        <v>2707</v>
      </c>
      <c r="M67" s="26">
        <v>9290</v>
      </c>
      <c r="N67" s="26">
        <v>9025</v>
      </c>
      <c r="O67" s="26">
        <v>1583</v>
      </c>
      <c r="P67" s="26">
        <v>4803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29572</v>
      </c>
      <c r="E68" s="27">
        <f t="shared" si="6"/>
        <v>12779</v>
      </c>
      <c r="F68" s="27">
        <f t="shared" si="7"/>
        <v>16793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10417</v>
      </c>
      <c r="N68" s="26">
        <v>10284</v>
      </c>
      <c r="O68" s="26">
        <v>2362</v>
      </c>
      <c r="P68" s="26">
        <v>6509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222174</v>
      </c>
      <c r="E69" s="27">
        <f t="shared" si="6"/>
        <v>101305</v>
      </c>
      <c r="F69" s="27">
        <f t="shared" si="7"/>
        <v>120869</v>
      </c>
      <c r="G69" s="26">
        <v>1339</v>
      </c>
      <c r="H69" s="26">
        <v>1227</v>
      </c>
      <c r="I69" s="26">
        <v>6551</v>
      </c>
      <c r="J69" s="26">
        <v>6434</v>
      </c>
      <c r="K69" s="26">
        <v>19304</v>
      </c>
      <c r="L69" s="26">
        <v>18006</v>
      </c>
      <c r="M69" s="26">
        <v>59472</v>
      </c>
      <c r="N69" s="26">
        <v>55706</v>
      </c>
      <c r="O69" s="26">
        <v>14639</v>
      </c>
      <c r="P69" s="26">
        <v>39496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24722</v>
      </c>
      <c r="E70" s="27">
        <f t="shared" si="6"/>
        <v>12140</v>
      </c>
      <c r="F70" s="27">
        <f t="shared" si="7"/>
        <v>12582</v>
      </c>
      <c r="G70" s="26">
        <v>127</v>
      </c>
      <c r="H70" s="26">
        <v>174</v>
      </c>
      <c r="I70" s="26">
        <v>681</v>
      </c>
      <c r="J70" s="26">
        <v>586</v>
      </c>
      <c r="K70" s="26">
        <v>1711</v>
      </c>
      <c r="L70" s="26">
        <v>1639</v>
      </c>
      <c r="M70" s="26">
        <v>8081</v>
      </c>
      <c r="N70" s="26">
        <v>6211</v>
      </c>
      <c r="O70" s="26">
        <v>1540</v>
      </c>
      <c r="P70" s="26">
        <v>3972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19249</v>
      </c>
      <c r="E71" s="27">
        <f t="shared" si="6"/>
        <v>9256</v>
      </c>
      <c r="F71" s="27">
        <f t="shared" si="7"/>
        <v>9993</v>
      </c>
      <c r="G71" s="27">
        <v>96</v>
      </c>
      <c r="H71" s="26">
        <v>108</v>
      </c>
      <c r="I71" s="27">
        <v>450</v>
      </c>
      <c r="J71" s="26">
        <v>470</v>
      </c>
      <c r="K71" s="26">
        <v>1156</v>
      </c>
      <c r="L71" s="26">
        <v>1071</v>
      </c>
      <c r="M71" s="26">
        <v>6231</v>
      </c>
      <c r="N71" s="26">
        <v>4935</v>
      </c>
      <c r="O71" s="26">
        <v>1323</v>
      </c>
      <c r="P71" s="26">
        <v>3409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11026</v>
      </c>
      <c r="E72" s="27">
        <f t="shared" si="6"/>
        <v>5266</v>
      </c>
      <c r="F72" s="27">
        <f t="shared" si="7"/>
        <v>5760</v>
      </c>
      <c r="G72" s="27">
        <v>67</v>
      </c>
      <c r="H72" s="26">
        <v>56</v>
      </c>
      <c r="I72" s="27">
        <v>261</v>
      </c>
      <c r="J72" s="26">
        <v>244</v>
      </c>
      <c r="K72" s="26">
        <v>777</v>
      </c>
      <c r="L72" s="26">
        <v>786</v>
      </c>
      <c r="M72" s="26">
        <v>3486</v>
      </c>
      <c r="N72" s="26">
        <v>3029</v>
      </c>
      <c r="O72" s="26">
        <v>675</v>
      </c>
      <c r="P72" s="26">
        <v>1645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5676</v>
      </c>
      <c r="E73" s="27">
        <f t="shared" si="6"/>
        <v>3002</v>
      </c>
      <c r="F73" s="27">
        <f t="shared" si="7"/>
        <v>2674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2124</v>
      </c>
      <c r="N73" s="26">
        <v>1382</v>
      </c>
      <c r="O73" s="26">
        <v>878</v>
      </c>
      <c r="P73" s="26">
        <v>1292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14287</v>
      </c>
      <c r="E74" s="27">
        <f t="shared" si="6"/>
        <v>6881</v>
      </c>
      <c r="F74" s="27">
        <f t="shared" si="7"/>
        <v>7406</v>
      </c>
      <c r="G74" s="27">
        <v>86</v>
      </c>
      <c r="H74" s="26">
        <v>83</v>
      </c>
      <c r="I74" s="27">
        <v>375</v>
      </c>
      <c r="J74" s="26">
        <v>340</v>
      </c>
      <c r="K74" s="26">
        <v>1046</v>
      </c>
      <c r="L74" s="26">
        <v>985</v>
      </c>
      <c r="M74" s="26">
        <v>4382</v>
      </c>
      <c r="N74" s="26">
        <v>3579</v>
      </c>
      <c r="O74" s="26">
        <v>992</v>
      </c>
      <c r="P74" s="26">
        <v>2419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14540</v>
      </c>
      <c r="E75" s="27">
        <f t="shared" si="6"/>
        <v>6327</v>
      </c>
      <c r="F75" s="27">
        <f t="shared" si="7"/>
        <v>8213</v>
      </c>
      <c r="G75" s="27">
        <v>122</v>
      </c>
      <c r="H75" s="26">
        <v>87</v>
      </c>
      <c r="I75" s="27">
        <v>568</v>
      </c>
      <c r="J75" s="26">
        <v>539</v>
      </c>
      <c r="K75" s="26">
        <v>1297</v>
      </c>
      <c r="L75" s="26">
        <v>1236</v>
      </c>
      <c r="M75" s="26">
        <v>3733</v>
      </c>
      <c r="N75" s="26">
        <v>4807</v>
      </c>
      <c r="O75" s="26">
        <v>607</v>
      </c>
      <c r="P75" s="26">
        <v>1544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4593</v>
      </c>
      <c r="E76" s="27">
        <f t="shared" si="6"/>
        <v>1790</v>
      </c>
      <c r="F76" s="27">
        <f t="shared" si="7"/>
        <v>2803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1312</v>
      </c>
      <c r="N76" s="26">
        <v>1531</v>
      </c>
      <c r="O76" s="26">
        <v>478</v>
      </c>
      <c r="P76" s="26">
        <v>1272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1029</v>
      </c>
      <c r="E77" s="27">
        <f t="shared" si="6"/>
        <v>599</v>
      </c>
      <c r="F77" s="27">
        <f t="shared" si="7"/>
        <v>430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452</v>
      </c>
      <c r="N77" s="26">
        <v>259</v>
      </c>
      <c r="O77" s="26">
        <v>147</v>
      </c>
      <c r="P77" s="26">
        <v>171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4284</v>
      </c>
      <c r="E78" s="27">
        <f t="shared" si="6"/>
        <v>1911</v>
      </c>
      <c r="F78" s="27">
        <f t="shared" si="7"/>
        <v>2373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1569</v>
      </c>
      <c r="N78" s="31">
        <v>1252</v>
      </c>
      <c r="O78" s="32">
        <v>342</v>
      </c>
      <c r="P78" s="32">
        <v>1121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389</v>
      </c>
      <c r="E79" s="27">
        <f t="shared" si="6"/>
        <v>237</v>
      </c>
      <c r="F79" s="27">
        <f t="shared" si="7"/>
        <v>152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207</v>
      </c>
      <c r="N79" s="31">
        <v>107</v>
      </c>
      <c r="O79" s="32">
        <v>30</v>
      </c>
      <c r="P79" s="32">
        <v>45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451316</v>
      </c>
      <c r="E81" s="21">
        <f t="shared" si="10"/>
        <v>208550</v>
      </c>
      <c r="F81" s="21">
        <f t="shared" si="11"/>
        <v>242766</v>
      </c>
      <c r="G81" s="21">
        <f>SUM(G82:G92)</f>
        <v>2312</v>
      </c>
      <c r="H81" s="21">
        <f aca="true" t="shared" si="12" ref="H81:P81">SUM(H82:H92)</f>
        <v>2175</v>
      </c>
      <c r="I81" s="21">
        <f t="shared" si="12"/>
        <v>11364</v>
      </c>
      <c r="J81" s="21">
        <f t="shared" si="12"/>
        <v>10999</v>
      </c>
      <c r="K81" s="21">
        <f t="shared" si="12"/>
        <v>32737</v>
      </c>
      <c r="L81" s="21">
        <f t="shared" si="12"/>
        <v>30832</v>
      </c>
      <c r="M81" s="21">
        <f t="shared" si="12"/>
        <v>132121</v>
      </c>
      <c r="N81" s="21">
        <f t="shared" si="12"/>
        <v>119803</v>
      </c>
      <c r="O81" s="21">
        <f t="shared" si="12"/>
        <v>30016</v>
      </c>
      <c r="P81" s="21">
        <f t="shared" si="12"/>
        <v>78957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48896</v>
      </c>
      <c r="E82" s="27">
        <f t="shared" si="10"/>
        <v>23384</v>
      </c>
      <c r="F82" s="27">
        <f t="shared" si="11"/>
        <v>25512</v>
      </c>
      <c r="G82" s="26">
        <f>'Прил. 11 СОГАЗ 2016'!F33+'Прил. 11 СОГАЗ 2016'!F34</f>
        <v>204</v>
      </c>
      <c r="H82" s="26">
        <f>'Прил. 11 СОГАЗ 2016'!G33+'Прил. 11 СОГАЗ 2016'!G34</f>
        <v>259</v>
      </c>
      <c r="I82" s="26">
        <f>'Прил. 11 СОГАЗ 2016'!H33+'Прил. 11 СОГАЗ 2016'!H34</f>
        <v>1146</v>
      </c>
      <c r="J82" s="26">
        <f>'Прил. 11 СОГАЗ 2016'!I33+'Прил. 11 СОГАЗ 2016'!I34</f>
        <v>1057</v>
      </c>
      <c r="K82" s="26">
        <f>'Прил. 11 СОГАЗ 2016'!J33+'Прил. 11 СОГАЗ 2016'!J34</f>
        <v>3036</v>
      </c>
      <c r="L82" s="26">
        <f>'Прил. 11 СОГАЗ 2016'!K33+'Прил. 11 СОГАЗ 2016'!K34</f>
        <v>2861</v>
      </c>
      <c r="M82" s="26">
        <f>'Прил. 11 СОГАЗ 2016'!L33+'Прил. 11 СОГАЗ 2016'!L34</f>
        <v>15725</v>
      </c>
      <c r="N82" s="26">
        <f>'Прил. 11 СОГАЗ 2016'!M33+'Прил. 11 СОГАЗ 2016'!M34</f>
        <v>12809</v>
      </c>
      <c r="O82" s="26">
        <f>'Прил. 11 СОГАЗ 2016'!N33+'Прил. 11 СОГАЗ 2016'!N34</f>
        <v>3273</v>
      </c>
      <c r="P82" s="26">
        <f>'Прил. 11 СОГАЗ 2016'!O33+'Прил. 11 СОГАЗ 2016'!O34</f>
        <v>8526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3147</v>
      </c>
      <c r="E83" s="27">
        <f t="shared" si="10"/>
        <v>1630</v>
      </c>
      <c r="F83" s="27">
        <f t="shared" si="11"/>
        <v>1517</v>
      </c>
      <c r="G83" s="26">
        <f>'Прил. 11 СОГАЗ 2016'!F35+'Прил. 11 СОГАЗ 2016'!F38</f>
        <v>2</v>
      </c>
      <c r="H83" s="26">
        <f>'Прил. 11 СОГАЗ 2016'!G35+'Прил. 11 СОГАЗ 2016'!G38</f>
        <v>1</v>
      </c>
      <c r="I83" s="26">
        <f>'Прил. 11 СОГАЗ 2016'!H35+'Прил. 11 СОГАЗ 2016'!H38</f>
        <v>22</v>
      </c>
      <c r="J83" s="26">
        <f>'Прил. 11 СОГАЗ 2016'!I35+'Прил. 11 СОГАЗ 2016'!I38</f>
        <v>14</v>
      </c>
      <c r="K83" s="26">
        <f>'Прил. 11 СОГАЗ 2016'!J35+'Прил. 11 СОГАЗ 2016'!J38</f>
        <v>134</v>
      </c>
      <c r="L83" s="26">
        <f>'Прил. 11 СОГАЗ 2016'!K35+'Прил. 11 СОГАЗ 2016'!K38</f>
        <v>137</v>
      </c>
      <c r="M83" s="26">
        <f>'Прил. 11 СОГАЗ 2016'!L35+'Прил. 11 СОГАЗ 2016'!L38</f>
        <v>1254</v>
      </c>
      <c r="N83" s="26">
        <f>'Прил. 11 СОГАЗ 2016'!M35+'Прил. 11 СОГАЗ 2016'!M38</f>
        <v>899</v>
      </c>
      <c r="O83" s="26">
        <f>'Прил. 11 СОГАЗ 2016'!N35+'Прил. 11 СОГАЗ 2016'!N38</f>
        <v>218</v>
      </c>
      <c r="P83" s="26">
        <f>'Прил. 11 СОГАЗ 2016'!O35+'Прил. 11 СОГАЗ 2016'!O38</f>
        <v>466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39444</v>
      </c>
      <c r="E84" s="27">
        <f t="shared" si="10"/>
        <v>18611</v>
      </c>
      <c r="F84" s="27">
        <f t="shared" si="11"/>
        <v>20833</v>
      </c>
      <c r="G84" s="26">
        <f>'Прил. 11 СОГАЗ 2016'!F25+'Прил. 11 СОГАЗ 2016'!F27</f>
        <v>176</v>
      </c>
      <c r="H84" s="26">
        <f>'Прил. 11 СОГАЗ 2016'!G25+'Прил. 11 СОГАЗ 2016'!G27</f>
        <v>146</v>
      </c>
      <c r="I84" s="26">
        <f>'Прил. 11 СОГАЗ 2016'!H25+'Прил. 11 СОГАЗ 2016'!H27</f>
        <v>881</v>
      </c>
      <c r="J84" s="26">
        <f>'Прил. 11 СОГАЗ 2016'!I25+'Прил. 11 СОГАЗ 2016'!I27</f>
        <v>848</v>
      </c>
      <c r="K84" s="26">
        <f>'Прил. 11 СОГАЗ 2016'!J25+'Прил. 11 СОГАЗ 2016'!J27</f>
        <v>2877</v>
      </c>
      <c r="L84" s="26">
        <f>'Прил. 11 СОГАЗ 2016'!K25+'Прил. 11 СОГАЗ 2016'!K27</f>
        <v>2798</v>
      </c>
      <c r="M84" s="26">
        <f>'Прил. 11 СОГАЗ 2016'!L25+'Прил. 11 СОГАЗ 2016'!L27</f>
        <v>11927</v>
      </c>
      <c r="N84" s="26">
        <f>'Прил. 11 СОГАЗ 2016'!M25+'Прил. 11 СОГАЗ 2016'!M27</f>
        <v>9910</v>
      </c>
      <c r="O84" s="26">
        <f>'Прил. 11 СОГАЗ 2016'!N25+'Прил. 11 СОГАЗ 2016'!N27</f>
        <v>2750</v>
      </c>
      <c r="P84" s="26">
        <f>'Прил. 11 СОГАЗ 2016'!O25+'Прил. 11 СОГАЗ 2016'!O27</f>
        <v>7131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967</v>
      </c>
      <c r="E85" s="27">
        <f t="shared" si="10"/>
        <v>566</v>
      </c>
      <c r="F85" s="27">
        <f t="shared" si="11"/>
        <v>401</v>
      </c>
      <c r="G85" s="26">
        <f>'Прил. 11 СОГАЗ 2016'!F42</f>
        <v>0</v>
      </c>
      <c r="H85" s="26">
        <f>'Прил. 11 СОГАЗ 2016'!G42</f>
        <v>0</v>
      </c>
      <c r="I85" s="26">
        <f>'Прил. 11 СОГАЗ 2016'!H42</f>
        <v>3</v>
      </c>
      <c r="J85" s="26">
        <f>'Прил. 11 СОГАЗ 2016'!I42</f>
        <v>5</v>
      </c>
      <c r="K85" s="26">
        <f>'Прил. 11 СОГАЗ 2016'!J42</f>
        <v>31</v>
      </c>
      <c r="L85" s="26">
        <f>'Прил. 11 СОГАЗ 2016'!K42</f>
        <v>34</v>
      </c>
      <c r="M85" s="26">
        <f>'Прил. 11 СОГАЗ 2016'!L42</f>
        <v>451</v>
      </c>
      <c r="N85" s="26">
        <f>'Прил. 11 СОГАЗ 2016'!M42</f>
        <v>228</v>
      </c>
      <c r="O85" s="26">
        <f>'Прил. 11 СОГАЗ 2016'!N42</f>
        <v>81</v>
      </c>
      <c r="P85" s="26">
        <f>'Прил. 11 СОГАЗ 2016'!O42</f>
        <v>134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19945</v>
      </c>
      <c r="E86" s="27">
        <f t="shared" si="10"/>
        <v>9629</v>
      </c>
      <c r="F86" s="27">
        <f t="shared" si="11"/>
        <v>10316</v>
      </c>
      <c r="G86" s="26">
        <f>'Прил. 11 СОГАЗ 2016'!F39+'Прил. 11 СОГАЗ 2016'!F41</f>
        <v>97</v>
      </c>
      <c r="H86" s="26">
        <f>'Прил. 11 СОГАЗ 2016'!G39+'Прил. 11 СОГАЗ 2016'!G41</f>
        <v>108</v>
      </c>
      <c r="I86" s="26">
        <f>'Прил. 11 СОГАЗ 2016'!H39+'Прил. 11 СОГАЗ 2016'!H41</f>
        <v>453</v>
      </c>
      <c r="J86" s="26">
        <f>'Прил. 11 СОГАЗ 2016'!I39+'Прил. 11 СОГАЗ 2016'!I41</f>
        <v>474</v>
      </c>
      <c r="K86" s="26">
        <f>'Прил. 11 СОГАЗ 2016'!J39+'Прил. 11 СОГАЗ 2016'!J41</f>
        <v>1192</v>
      </c>
      <c r="L86" s="26">
        <f>'Прил. 11 СОГАЗ 2016'!K39+'Прил. 11 СОГАЗ 2016'!K41</f>
        <v>1092</v>
      </c>
      <c r="M86" s="26">
        <f>'Прил. 11 СОГАЗ 2016'!L39+'Прил. 11 СОГАЗ 2016'!L41</f>
        <v>6533</v>
      </c>
      <c r="N86" s="26">
        <f>'Прил. 11 СОГАЗ 2016'!M39+'Прил. 11 СОГАЗ 2016'!M41</f>
        <v>5173</v>
      </c>
      <c r="O86" s="26">
        <f>'Прил. 11 СОГАЗ 2016'!N39+'Прил. 11 СОГАЗ 2016'!N41</f>
        <v>1354</v>
      </c>
      <c r="P86" s="26">
        <f>'Прил. 11 СОГАЗ 2016'!O39+'Прил. 11 СОГАЗ 2016'!O41</f>
        <v>3469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11239</v>
      </c>
      <c r="E87" s="27">
        <f t="shared" si="10"/>
        <v>5361</v>
      </c>
      <c r="F87" s="27">
        <f t="shared" si="11"/>
        <v>5878</v>
      </c>
      <c r="G87" s="26">
        <f>'Прил. 11 СОГАЗ 2016'!F40</f>
        <v>65</v>
      </c>
      <c r="H87" s="26">
        <f>'Прил. 11 СОГАЗ 2016'!G40</f>
        <v>58</v>
      </c>
      <c r="I87" s="26">
        <f>'Прил. 11 СОГАЗ 2016'!H40</f>
        <v>275</v>
      </c>
      <c r="J87" s="26">
        <f>'Прил. 11 СОГАЗ 2016'!I40</f>
        <v>256</v>
      </c>
      <c r="K87" s="26">
        <f>'Прил. 11 СОГАЗ 2016'!J40</f>
        <v>800</v>
      </c>
      <c r="L87" s="26">
        <f>'Прил. 11 СОГАЗ 2016'!K40</f>
        <v>808</v>
      </c>
      <c r="M87" s="26">
        <f>'Прил. 11 СОГАЗ 2016'!L40</f>
        <v>3545</v>
      </c>
      <c r="N87" s="26">
        <f>'Прил. 11 СОГАЗ 2016'!M40</f>
        <v>3105</v>
      </c>
      <c r="O87" s="26">
        <f>'Прил. 11 СОГАЗ 2016'!N40</f>
        <v>676</v>
      </c>
      <c r="P87" s="26">
        <f>'Прил. 11 СОГАЗ 2016'!O40</f>
        <v>1651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32893</v>
      </c>
      <c r="E88" s="27">
        <f t="shared" si="10"/>
        <v>15046</v>
      </c>
      <c r="F88" s="27">
        <f t="shared" si="11"/>
        <v>17847</v>
      </c>
      <c r="G88" s="26">
        <f>'Прил. 11 СОГАЗ 2016'!F28</f>
        <v>189</v>
      </c>
      <c r="H88" s="26">
        <f>'Прил. 11 СОГАЗ 2016'!G28</f>
        <v>185</v>
      </c>
      <c r="I88" s="26">
        <f>'Прил. 11 СОГАЗ 2016'!H28</f>
        <v>979</v>
      </c>
      <c r="J88" s="26">
        <f>'Прил. 11 СОГАЗ 2016'!I28</f>
        <v>930</v>
      </c>
      <c r="K88" s="26">
        <f>'Прил. 11 СОГАЗ 2016'!J28</f>
        <v>2864</v>
      </c>
      <c r="L88" s="26">
        <f>'Прил. 11 СОГАЗ 2016'!K28</f>
        <v>2748</v>
      </c>
      <c r="M88" s="26">
        <f>'Прил. 11 СОГАЗ 2016'!L28</f>
        <v>9417</v>
      </c>
      <c r="N88" s="26">
        <f>'Прил. 11 СОГАЗ 2016'!M28</f>
        <v>9154</v>
      </c>
      <c r="O88" s="26">
        <f>'Прил. 11 СОГАЗ 2016'!N28</f>
        <v>1597</v>
      </c>
      <c r="P88" s="26">
        <f>'Прил. 11 СОГАЗ 2016'!O28</f>
        <v>4830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9"/>
        <v>265845</v>
      </c>
      <c r="E89" s="27">
        <f t="shared" si="10"/>
        <v>121070</v>
      </c>
      <c r="F89" s="27">
        <f t="shared" si="11"/>
        <v>144775</v>
      </c>
      <c r="G89" s="82">
        <f>'Прил. 11 СОГАЗ 2016'!F20+'Прил. 11 СОГАЗ 2016'!F22</f>
        <v>1369</v>
      </c>
      <c r="H89" s="82">
        <f>'Прил. 11 СОГАЗ 2016'!G20+'Прил. 11 СОГАЗ 2016'!G22</f>
        <v>1247</v>
      </c>
      <c r="I89" s="82">
        <f>'Прил. 11 СОГАЗ 2016'!H20+'Прил. 11 СОГАЗ 2016'!H22</f>
        <v>6661</v>
      </c>
      <c r="J89" s="82">
        <f>'Прил. 11 СОГАЗ 2016'!I20+'Прил. 11 СОГАЗ 2016'!I22</f>
        <v>6532</v>
      </c>
      <c r="K89" s="82">
        <f>'Прил. 11 СОГАЗ 2016'!J20+'Прил. 11 СОГАЗ 2016'!J22</f>
        <v>19447</v>
      </c>
      <c r="L89" s="82">
        <f>'Прил. 11 СОГАЗ 2016'!K20+'Прил. 11 СОГАЗ 2016'!K22</f>
        <v>18125</v>
      </c>
      <c r="M89" s="82">
        <f>'Прил. 11 СОГАЗ 2016'!L20+'Прил. 11 СОГАЗ 2016'!L22</f>
        <v>75125</v>
      </c>
      <c r="N89" s="82">
        <f>'Прил. 11 СОГАЗ 2016'!M20+'Прил. 11 СОГАЗ 2016'!M22</f>
        <v>70088</v>
      </c>
      <c r="O89" s="82">
        <f>'Прил. 11 СОГАЗ 2016'!N20+'Прил. 11 СОГАЗ 2016'!N22</f>
        <v>18468</v>
      </c>
      <c r="P89" s="82">
        <f>'Прил. 11 СОГАЗ 2016'!O20+'Прил. 11 СОГАЗ 2016'!O22</f>
        <v>48783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14291</v>
      </c>
      <c r="E90" s="27">
        <f t="shared" si="10"/>
        <v>6871</v>
      </c>
      <c r="F90" s="27">
        <f t="shared" si="11"/>
        <v>7420</v>
      </c>
      <c r="G90" s="26">
        <f>'Прил. 11 СОГАЗ 2016'!F36</f>
        <v>86</v>
      </c>
      <c r="H90" s="26">
        <f>'Прил. 11 СОГАЗ 2016'!G36</f>
        <v>83</v>
      </c>
      <c r="I90" s="26">
        <f>'Прил. 11 СОГАЗ 2016'!H36</f>
        <v>377</v>
      </c>
      <c r="J90" s="26">
        <f>'Прил. 11 СОГАЗ 2016'!I36</f>
        <v>342</v>
      </c>
      <c r="K90" s="26">
        <f>'Прил. 11 СОГАЗ 2016'!J36</f>
        <v>1044</v>
      </c>
      <c r="L90" s="26">
        <f>'Прил. 11 СОГАЗ 2016'!K36</f>
        <v>995</v>
      </c>
      <c r="M90" s="26">
        <f>'Прил. 11 СОГАЗ 2016'!L36</f>
        <v>4374</v>
      </c>
      <c r="N90" s="26">
        <f>'Прил. 11 СОГАЗ 2016'!M36</f>
        <v>3585</v>
      </c>
      <c r="O90" s="26">
        <f>'Прил. 11 СОГАЗ 2016'!N36</f>
        <v>990</v>
      </c>
      <c r="P90" s="26">
        <f>'Прил. 11 СОГАЗ 2016'!O36</f>
        <v>2415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14649</v>
      </c>
      <c r="E91" s="27">
        <f t="shared" si="10"/>
        <v>6382</v>
      </c>
      <c r="F91" s="27">
        <f t="shared" si="11"/>
        <v>8267</v>
      </c>
      <c r="G91" s="26">
        <f>'Прил. 11 СОГАЗ 2016'!F29+'Прил. 11 СОГАЗ 2016'!F30+'Прил. 11 СОГАЗ 2016'!F31+'Прил. 11 СОГАЗ 2016'!F32+'Прил. 11 СОГАЗ 2016'!F24</f>
        <v>124</v>
      </c>
      <c r="H91" s="26">
        <f>'Прил. 11 СОГАЗ 2016'!G29+'Прил. 11 СОГАЗ 2016'!G30+'Прил. 11 СОГАЗ 2016'!G31+'Прил. 11 СОГАЗ 2016'!G32+'Прил. 11 СОГАЗ 2016'!G24</f>
        <v>88</v>
      </c>
      <c r="I91" s="26">
        <f>'Прил. 11 СОГАЗ 2016'!H29+'Прил. 11 СОГАЗ 2016'!H30+'Прил. 11 СОГАЗ 2016'!H31+'Прил. 11 СОГАЗ 2016'!H32+'Прил. 11 СОГАЗ 2016'!H24</f>
        <v>567</v>
      </c>
      <c r="J91" s="26">
        <f>'Прил. 11 СОГАЗ 2016'!I29+'Прил. 11 СОГАЗ 2016'!I30+'Прил. 11 СОГАЗ 2016'!I31+'Прил. 11 СОГАЗ 2016'!I32+'Прил. 11 СОГАЗ 2016'!I24</f>
        <v>541</v>
      </c>
      <c r="K91" s="26">
        <f>'Прил. 11 СОГАЗ 2016'!J29+'Прил. 11 СОГАЗ 2016'!J30+'Прил. 11 СОГАЗ 2016'!J31+'Прил. 11 СОГАЗ 2016'!J32+'Прил. 11 СОГАЗ 2016'!J24</f>
        <v>1312</v>
      </c>
      <c r="L91" s="26">
        <f>'Прил. 11 СОГАЗ 2016'!K29+'Прил. 11 СОГАЗ 2016'!K30+'Прил. 11 СОГАЗ 2016'!K31+'Прил. 11 СОГАЗ 2016'!K32+'Прил. 11 СОГАЗ 2016'!K24</f>
        <v>1234</v>
      </c>
      <c r="M91" s="26">
        <f>'Прил. 11 СОГАЗ 2016'!L29+'Прил. 11 СОГАЗ 2016'!L30+'Прил. 11 СОГАЗ 2016'!L31+'Прил. 11 СОГАЗ 2016'!L32+'Прил. 11 СОГАЗ 2016'!L24</f>
        <v>3770</v>
      </c>
      <c r="N91" s="26">
        <f>'Прил. 11 СОГАЗ 2016'!M29+'Прил. 11 СОГАЗ 2016'!M30+'Прил. 11 СОГАЗ 2016'!M31+'Прил. 11 СОГАЗ 2016'!M32+'Прил. 11 СОГАЗ 2016'!M24</f>
        <v>4852</v>
      </c>
      <c r="O91" s="26">
        <f>'Прил. 11 СОГАЗ 2016'!N29+'Прил. 11 СОГАЗ 2016'!N30+'Прил. 11 СОГАЗ 2016'!N31+'Прил. 11 СОГАЗ 2016'!N32+'Прил. 11 СОГАЗ 2016'!N24</f>
        <v>609</v>
      </c>
      <c r="P91" s="26">
        <f>'Прил. 11 СОГАЗ 2016'!O29+'Прил. 11 СОГАЗ 2016'!O30+'Прил. 11 СОГАЗ 2016'!O31+'Прил. 11 СОГАЗ 2016'!O32+'Прил. 11 СОГАЗ 2016'!O24</f>
        <v>1552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4"/>
      <c r="F97" s="94"/>
      <c r="G97" s="87"/>
      <c r="H97" s="87"/>
      <c r="I97" s="87"/>
      <c r="J97" s="87"/>
      <c r="K97" s="87"/>
      <c r="L97" s="87"/>
      <c r="M97" s="87"/>
    </row>
    <row r="98" spans="5:13" s="38" customFormat="1" ht="13.5" customHeight="1">
      <c r="E98" s="85" t="s">
        <v>60</v>
      </c>
      <c r="F98" s="85"/>
      <c r="G98" s="86" t="s">
        <v>61</v>
      </c>
      <c r="H98" s="86"/>
      <c r="I98" s="86"/>
      <c r="J98" s="86"/>
      <c r="K98" s="86"/>
      <c r="L98" s="86"/>
      <c r="M98" s="8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7"/>
      <c r="B100" s="87"/>
      <c r="C100" s="87"/>
      <c r="D100" s="87"/>
      <c r="E100" s="94"/>
      <c r="F100" s="94"/>
      <c r="G100" s="87"/>
      <c r="H100" s="87"/>
      <c r="I100" s="87"/>
      <c r="J100" s="87"/>
      <c r="K100" s="87"/>
      <c r="L100" s="87"/>
      <c r="M100" s="87"/>
    </row>
    <row r="101" spans="1:13" s="39" customFormat="1" ht="12">
      <c r="A101" s="86" t="s">
        <v>63</v>
      </c>
      <c r="B101" s="86"/>
      <c r="C101" s="86"/>
      <c r="D101" s="86"/>
      <c r="E101" s="85" t="s">
        <v>60</v>
      </c>
      <c r="F101" s="85"/>
      <c r="G101" s="86" t="s">
        <v>61</v>
      </c>
      <c r="H101" s="86"/>
      <c r="I101" s="86"/>
      <c r="J101" s="86"/>
      <c r="K101" s="86"/>
      <c r="L101" s="86"/>
      <c r="M101" s="86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71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9" customFormat="1" ht="39" customHeight="1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6:13" s="9" customFormat="1" ht="20.25">
      <c r="F10" s="10" t="s">
        <v>7</v>
      </c>
      <c r="G10" s="84" t="s">
        <v>183</v>
      </c>
      <c r="H10" s="84"/>
      <c r="I10" s="84"/>
      <c r="J10" s="84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5" t="s">
        <v>93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4:14" s="13" customFormat="1" ht="15.75">
      <c r="D13" s="106" t="s">
        <v>8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7" t="s">
        <v>9</v>
      </c>
      <c r="B15" s="100" t="s">
        <v>64</v>
      </c>
      <c r="C15" s="107" t="s">
        <v>10</v>
      </c>
      <c r="D15" s="107" t="s">
        <v>11</v>
      </c>
      <c r="E15" s="88" t="s">
        <v>12</v>
      </c>
      <c r="F15" s="89"/>
      <c r="G15" s="110" t="s">
        <v>13</v>
      </c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s="14" customFormat="1" ht="35.25" customHeight="1">
      <c r="A16" s="108"/>
      <c r="B16" s="101"/>
      <c r="C16" s="108"/>
      <c r="D16" s="108"/>
      <c r="E16" s="90"/>
      <c r="F16" s="91"/>
      <c r="G16" s="95" t="s">
        <v>14</v>
      </c>
      <c r="H16" s="96"/>
      <c r="I16" s="96"/>
      <c r="J16" s="96"/>
      <c r="K16" s="96"/>
      <c r="L16" s="97"/>
      <c r="M16" s="95" t="s">
        <v>15</v>
      </c>
      <c r="N16" s="97"/>
      <c r="O16" s="98" t="s">
        <v>16</v>
      </c>
      <c r="P16" s="99"/>
    </row>
    <row r="17" spans="1:16" s="14" customFormat="1" ht="31.5" customHeight="1">
      <c r="A17" s="108"/>
      <c r="B17" s="101"/>
      <c r="C17" s="108"/>
      <c r="D17" s="108"/>
      <c r="E17" s="92"/>
      <c r="F17" s="93"/>
      <c r="G17" s="98" t="s">
        <v>17</v>
      </c>
      <c r="H17" s="99"/>
      <c r="I17" s="98" t="s">
        <v>18</v>
      </c>
      <c r="J17" s="99"/>
      <c r="K17" s="98" t="s">
        <v>19</v>
      </c>
      <c r="L17" s="9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9"/>
      <c r="B18" s="102"/>
      <c r="C18" s="109"/>
      <c r="D18" s="109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288619</v>
      </c>
      <c r="E20" s="21">
        <f aca="true" t="shared" si="1" ref="E20:E45">G20+I20+K20+M20+O20</f>
        <v>130713</v>
      </c>
      <c r="F20" s="21">
        <f aca="true" t="shared" si="2" ref="F20:F45">H20+J20+L20+N20+P20</f>
        <v>157906</v>
      </c>
      <c r="G20" s="21">
        <f aca="true" t="shared" si="3" ref="G20:P20">SUM(G21:G43)</f>
        <v>1283</v>
      </c>
      <c r="H20" s="21">
        <f t="shared" si="3"/>
        <v>1176</v>
      </c>
      <c r="I20" s="21">
        <f t="shared" si="3"/>
        <v>7009</v>
      </c>
      <c r="J20" s="21">
        <f t="shared" si="3"/>
        <v>6485</v>
      </c>
      <c r="K20" s="21">
        <f t="shared" si="3"/>
        <v>23627</v>
      </c>
      <c r="L20" s="21">
        <f t="shared" si="3"/>
        <v>22420</v>
      </c>
      <c r="M20" s="21">
        <f t="shared" si="3"/>
        <v>80209</v>
      </c>
      <c r="N20" s="21">
        <f t="shared" si="3"/>
        <v>76385</v>
      </c>
      <c r="O20" s="21">
        <f t="shared" si="3"/>
        <v>18585</v>
      </c>
      <c r="P20" s="21">
        <f t="shared" si="3"/>
        <v>51440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355</v>
      </c>
      <c r="E21" s="27">
        <f t="shared" si="1"/>
        <v>80</v>
      </c>
      <c r="F21" s="27">
        <f t="shared" si="2"/>
        <v>275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61</v>
      </c>
      <c r="N21" s="27">
        <v>203</v>
      </c>
      <c r="O21" s="27">
        <v>19</v>
      </c>
      <c r="P21" s="27">
        <v>72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36880</v>
      </c>
      <c r="E22" s="27">
        <f t="shared" si="1"/>
        <v>16392</v>
      </c>
      <c r="F22" s="27">
        <f t="shared" si="2"/>
        <v>20488</v>
      </c>
      <c r="G22" s="27">
        <v>143</v>
      </c>
      <c r="H22" s="27">
        <v>155</v>
      </c>
      <c r="I22" s="27">
        <v>768</v>
      </c>
      <c r="J22" s="27">
        <v>688</v>
      </c>
      <c r="K22" s="27">
        <v>3333</v>
      </c>
      <c r="L22" s="27">
        <v>3127</v>
      </c>
      <c r="M22" s="27">
        <v>9514</v>
      </c>
      <c r="N22" s="27">
        <v>8686</v>
      </c>
      <c r="O22" s="27">
        <v>2634</v>
      </c>
      <c r="P22" s="27">
        <v>7832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43916</v>
      </c>
      <c r="E23" s="27">
        <f t="shared" si="1"/>
        <v>19366</v>
      </c>
      <c r="F23" s="27">
        <f t="shared" si="2"/>
        <v>24550</v>
      </c>
      <c r="G23" s="27">
        <v>213</v>
      </c>
      <c r="H23" s="27">
        <v>192</v>
      </c>
      <c r="I23" s="27">
        <v>1045</v>
      </c>
      <c r="J23" s="27">
        <v>1025</v>
      </c>
      <c r="K23" s="27">
        <v>3683</v>
      </c>
      <c r="L23" s="27">
        <v>3435</v>
      </c>
      <c r="M23" s="27">
        <v>10914</v>
      </c>
      <c r="N23" s="27">
        <v>10464</v>
      </c>
      <c r="O23" s="27">
        <v>3511</v>
      </c>
      <c r="P23" s="27">
        <v>9434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6673</v>
      </c>
      <c r="E24" s="27">
        <f t="shared" si="1"/>
        <v>3247</v>
      </c>
      <c r="F24" s="27">
        <f t="shared" si="2"/>
        <v>3426</v>
      </c>
      <c r="G24" s="27">
        <v>30</v>
      </c>
      <c r="H24" s="27">
        <v>38</v>
      </c>
      <c r="I24" s="27">
        <v>204</v>
      </c>
      <c r="J24" s="27">
        <v>182</v>
      </c>
      <c r="K24" s="27">
        <v>562</v>
      </c>
      <c r="L24" s="27">
        <v>560</v>
      </c>
      <c r="M24" s="27">
        <v>2221</v>
      </c>
      <c r="N24" s="27">
        <v>2019</v>
      </c>
      <c r="O24" s="27">
        <v>230</v>
      </c>
      <c r="P24" s="27">
        <v>627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9519</v>
      </c>
      <c r="E25" s="27">
        <f t="shared" si="1"/>
        <v>4474</v>
      </c>
      <c r="F25" s="27">
        <f t="shared" si="2"/>
        <v>5045</v>
      </c>
      <c r="G25" s="27">
        <v>35</v>
      </c>
      <c r="H25" s="27">
        <v>41</v>
      </c>
      <c r="I25" s="27">
        <v>242</v>
      </c>
      <c r="J25" s="27">
        <v>194</v>
      </c>
      <c r="K25" s="27">
        <v>753</v>
      </c>
      <c r="L25" s="27">
        <v>724</v>
      </c>
      <c r="M25" s="27">
        <v>2755</v>
      </c>
      <c r="N25" s="27">
        <v>2207</v>
      </c>
      <c r="O25" s="27">
        <v>689</v>
      </c>
      <c r="P25" s="27">
        <v>1879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45715</v>
      </c>
      <c r="E26" s="27">
        <f t="shared" si="1"/>
        <v>20513</v>
      </c>
      <c r="F26" s="27">
        <f t="shared" si="2"/>
        <v>25202</v>
      </c>
      <c r="G26" s="27">
        <v>205</v>
      </c>
      <c r="H26" s="27">
        <v>141</v>
      </c>
      <c r="I26" s="27">
        <v>984</v>
      </c>
      <c r="J26" s="27">
        <v>910</v>
      </c>
      <c r="K26" s="27">
        <v>3817</v>
      </c>
      <c r="L26" s="27">
        <v>3565</v>
      </c>
      <c r="M26" s="27">
        <v>12251</v>
      </c>
      <c r="N26" s="27">
        <v>11205</v>
      </c>
      <c r="O26" s="27">
        <v>3256</v>
      </c>
      <c r="P26" s="27">
        <v>9381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16874</v>
      </c>
      <c r="E27" s="27">
        <f t="shared" si="1"/>
        <v>7369</v>
      </c>
      <c r="F27" s="27">
        <f t="shared" si="2"/>
        <v>9505</v>
      </c>
      <c r="G27" s="27">
        <v>77</v>
      </c>
      <c r="H27" s="27">
        <v>63</v>
      </c>
      <c r="I27" s="27">
        <v>421</v>
      </c>
      <c r="J27" s="27">
        <v>361</v>
      </c>
      <c r="K27" s="27">
        <v>1577</v>
      </c>
      <c r="L27" s="27">
        <v>1519</v>
      </c>
      <c r="M27" s="27">
        <v>4298</v>
      </c>
      <c r="N27" s="27">
        <v>4325</v>
      </c>
      <c r="O27" s="27">
        <v>996</v>
      </c>
      <c r="P27" s="27">
        <v>3237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373</v>
      </c>
      <c r="E28" s="27">
        <f t="shared" si="1"/>
        <v>266</v>
      </c>
      <c r="F28" s="27">
        <f t="shared" si="2"/>
        <v>107</v>
      </c>
      <c r="G28" s="27">
        <v>1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237</v>
      </c>
      <c r="N28" s="27">
        <v>72</v>
      </c>
      <c r="O28" s="27">
        <v>15</v>
      </c>
      <c r="P28" s="27">
        <v>18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23887</v>
      </c>
      <c r="E29" s="27">
        <f t="shared" si="1"/>
        <v>10339</v>
      </c>
      <c r="F29" s="27">
        <f t="shared" si="2"/>
        <v>13548</v>
      </c>
      <c r="G29" s="27">
        <v>133</v>
      </c>
      <c r="H29" s="27">
        <v>131</v>
      </c>
      <c r="I29" s="27">
        <v>735</v>
      </c>
      <c r="J29" s="27">
        <v>714</v>
      </c>
      <c r="K29" s="27">
        <v>2517</v>
      </c>
      <c r="L29" s="27">
        <v>2469</v>
      </c>
      <c r="M29" s="27">
        <v>5930</v>
      </c>
      <c r="N29" s="27">
        <v>7235</v>
      </c>
      <c r="O29" s="27">
        <v>1024</v>
      </c>
      <c r="P29" s="27">
        <v>2999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25083</v>
      </c>
      <c r="E30" s="27">
        <f t="shared" si="1"/>
        <v>11734</v>
      </c>
      <c r="F30" s="27">
        <f t="shared" si="2"/>
        <v>13349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9908</v>
      </c>
      <c r="N30" s="27">
        <v>8801</v>
      </c>
      <c r="O30" s="27">
        <v>1826</v>
      </c>
      <c r="P30" s="27">
        <v>4548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23161</v>
      </c>
      <c r="E31" s="27">
        <f t="shared" si="1"/>
        <v>10246</v>
      </c>
      <c r="F31" s="27">
        <f t="shared" si="2"/>
        <v>12915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8442</v>
      </c>
      <c r="N31" s="27">
        <v>7742</v>
      </c>
      <c r="O31" s="27">
        <v>1804</v>
      </c>
      <c r="P31" s="27">
        <v>5173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3916</v>
      </c>
      <c r="E32" s="27">
        <f t="shared" si="1"/>
        <v>1999</v>
      </c>
      <c r="F32" s="27">
        <f t="shared" si="2"/>
        <v>1917</v>
      </c>
      <c r="G32" s="27">
        <v>111</v>
      </c>
      <c r="H32" s="27">
        <v>97</v>
      </c>
      <c r="I32" s="27">
        <v>582</v>
      </c>
      <c r="J32" s="27">
        <v>529</v>
      </c>
      <c r="K32" s="27">
        <v>1306</v>
      </c>
      <c r="L32" s="27">
        <v>1291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3269</v>
      </c>
      <c r="E33" s="27">
        <f t="shared" si="1"/>
        <v>1629</v>
      </c>
      <c r="F33" s="27">
        <f t="shared" si="2"/>
        <v>1640</v>
      </c>
      <c r="G33" s="27">
        <v>69</v>
      </c>
      <c r="H33" s="27">
        <v>67</v>
      </c>
      <c r="I33" s="27">
        <v>431</v>
      </c>
      <c r="J33" s="27">
        <v>437</v>
      </c>
      <c r="K33" s="27">
        <v>1129</v>
      </c>
      <c r="L33" s="27">
        <v>1136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3044</v>
      </c>
      <c r="E34" s="27">
        <f t="shared" si="1"/>
        <v>1593</v>
      </c>
      <c r="F34" s="27">
        <f t="shared" si="2"/>
        <v>1451</v>
      </c>
      <c r="G34" s="27">
        <v>69</v>
      </c>
      <c r="H34" s="27">
        <v>70</v>
      </c>
      <c r="I34" s="27">
        <v>383</v>
      </c>
      <c r="J34" s="27">
        <v>318</v>
      </c>
      <c r="K34" s="27">
        <v>1141</v>
      </c>
      <c r="L34" s="27">
        <v>1063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2352</v>
      </c>
      <c r="E35" s="27">
        <f t="shared" si="1"/>
        <v>1281</v>
      </c>
      <c r="F35" s="27">
        <f t="shared" si="2"/>
        <v>1071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976</v>
      </c>
      <c r="N35" s="27">
        <v>658</v>
      </c>
      <c r="O35" s="27">
        <v>305</v>
      </c>
      <c r="P35" s="27">
        <v>413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3181</v>
      </c>
      <c r="E36" s="27">
        <f t="shared" si="1"/>
        <v>1376</v>
      </c>
      <c r="F36" s="27">
        <f t="shared" si="2"/>
        <v>1805</v>
      </c>
      <c r="G36" s="27">
        <v>0</v>
      </c>
      <c r="H36" s="27">
        <v>0</v>
      </c>
      <c r="I36" s="27">
        <v>42</v>
      </c>
      <c r="J36" s="27">
        <v>39</v>
      </c>
      <c r="K36" s="27">
        <v>340</v>
      </c>
      <c r="L36" s="27">
        <v>273</v>
      </c>
      <c r="M36" s="27">
        <v>788</v>
      </c>
      <c r="N36" s="27">
        <v>857</v>
      </c>
      <c r="O36" s="27">
        <v>206</v>
      </c>
      <c r="P36" s="27">
        <v>636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30603</v>
      </c>
      <c r="E37" s="27">
        <f t="shared" si="1"/>
        <v>13713</v>
      </c>
      <c r="F37" s="27">
        <f t="shared" si="2"/>
        <v>16890</v>
      </c>
      <c r="G37" s="27">
        <v>197</v>
      </c>
      <c r="H37" s="27">
        <v>180</v>
      </c>
      <c r="I37" s="27">
        <v>1169</v>
      </c>
      <c r="J37" s="27">
        <v>1087</v>
      </c>
      <c r="K37" s="27">
        <v>3459</v>
      </c>
      <c r="L37" s="27">
        <v>3243</v>
      </c>
      <c r="M37" s="27">
        <v>7727</v>
      </c>
      <c r="N37" s="27">
        <v>9156</v>
      </c>
      <c r="O37" s="27">
        <v>1161</v>
      </c>
      <c r="P37" s="27">
        <v>3224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2093</v>
      </c>
      <c r="E38" s="27">
        <f t="shared" si="1"/>
        <v>671</v>
      </c>
      <c r="F38" s="27">
        <f t="shared" si="2"/>
        <v>1422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478</v>
      </c>
      <c r="N38" s="27">
        <v>756</v>
      </c>
      <c r="O38" s="27">
        <v>193</v>
      </c>
      <c r="P38" s="27">
        <v>666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947</v>
      </c>
      <c r="E39" s="27">
        <f t="shared" si="1"/>
        <v>487</v>
      </c>
      <c r="F39" s="27">
        <f t="shared" si="2"/>
        <v>460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392</v>
      </c>
      <c r="N39" s="27">
        <v>334</v>
      </c>
      <c r="O39" s="27">
        <v>95</v>
      </c>
      <c r="P39" s="27">
        <v>126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878</v>
      </c>
      <c r="E40" s="27">
        <f t="shared" si="1"/>
        <v>417</v>
      </c>
      <c r="F40" s="27">
        <f t="shared" si="2"/>
        <v>461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361</v>
      </c>
      <c r="N40" s="27">
        <v>285</v>
      </c>
      <c r="O40" s="27">
        <v>56</v>
      </c>
      <c r="P40" s="27">
        <v>176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5379</v>
      </c>
      <c r="E41" s="27">
        <f t="shared" si="1"/>
        <v>3249</v>
      </c>
      <c r="F41" s="27">
        <f t="shared" si="2"/>
        <v>2130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2722</v>
      </c>
      <c r="N41" s="27">
        <v>1201</v>
      </c>
      <c r="O41" s="27">
        <v>527</v>
      </c>
      <c r="P41" s="27">
        <v>929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521</v>
      </c>
      <c r="E42" s="27">
        <f t="shared" si="1"/>
        <v>272</v>
      </c>
      <c r="F42" s="27">
        <f t="shared" si="2"/>
        <v>249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234</v>
      </c>
      <c r="N42" s="27">
        <v>179</v>
      </c>
      <c r="O42" s="27">
        <v>38</v>
      </c>
      <c r="P42" s="27">
        <v>70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127813</v>
      </c>
      <c r="E44" s="21">
        <f t="shared" si="1"/>
        <v>0</v>
      </c>
      <c r="F44" s="21">
        <f t="shared" si="2"/>
        <v>127813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76376</v>
      </c>
      <c r="O44" s="21">
        <f t="shared" si="4"/>
        <v>0</v>
      </c>
      <c r="P44" s="21">
        <f t="shared" si="4"/>
        <v>51437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26365</v>
      </c>
      <c r="E45" s="27">
        <f t="shared" si="1"/>
        <v>0</v>
      </c>
      <c r="F45" s="27">
        <f t="shared" si="2"/>
        <v>26365</v>
      </c>
      <c r="G45" s="27"/>
      <c r="H45" s="27"/>
      <c r="I45" s="27"/>
      <c r="J45" s="27"/>
      <c r="K45" s="27"/>
      <c r="L45" s="27"/>
      <c r="M45" s="27"/>
      <c r="N45" s="27">
        <v>16517</v>
      </c>
      <c r="O45" s="27">
        <v>0</v>
      </c>
      <c r="P45" s="27">
        <v>9848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16631</v>
      </c>
      <c r="E46" s="27">
        <f aca="true" t="shared" si="6" ref="E46:E61">G46+I46+K46+M46+O46</f>
        <v>0</v>
      </c>
      <c r="F46" s="27">
        <f aca="true" t="shared" si="7" ref="F46:F61">H46+J46+L46+N46+P46</f>
        <v>16631</v>
      </c>
      <c r="G46" s="27"/>
      <c r="H46" s="27"/>
      <c r="I46" s="27"/>
      <c r="J46" s="27"/>
      <c r="K46" s="27"/>
      <c r="L46" s="27"/>
      <c r="M46" s="27"/>
      <c r="N46" s="27">
        <v>8782</v>
      </c>
      <c r="O46" s="27">
        <v>0</v>
      </c>
      <c r="P46" s="27">
        <v>7849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20093</v>
      </c>
      <c r="E47" s="27">
        <f t="shared" si="6"/>
        <v>0</v>
      </c>
      <c r="F47" s="27">
        <f t="shared" si="7"/>
        <v>20093</v>
      </c>
      <c r="G47" s="27"/>
      <c r="H47" s="27"/>
      <c r="I47" s="27"/>
      <c r="J47" s="27"/>
      <c r="K47" s="27"/>
      <c r="L47" s="27"/>
      <c r="M47" s="27"/>
      <c r="N47" s="27">
        <v>10637</v>
      </c>
      <c r="O47" s="27">
        <v>0</v>
      </c>
      <c r="P47" s="27">
        <v>9456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2712</v>
      </c>
      <c r="E48" s="27">
        <f t="shared" si="6"/>
        <v>0</v>
      </c>
      <c r="F48" s="27">
        <f t="shared" si="7"/>
        <v>2712</v>
      </c>
      <c r="G48" s="27"/>
      <c r="H48" s="27"/>
      <c r="I48" s="27"/>
      <c r="J48" s="27"/>
      <c r="K48" s="27"/>
      <c r="L48" s="27"/>
      <c r="M48" s="27"/>
      <c r="N48" s="27">
        <v>2072</v>
      </c>
      <c r="O48" s="27">
        <v>0</v>
      </c>
      <c r="P48" s="27">
        <v>640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4147</v>
      </c>
      <c r="E49" s="27">
        <f t="shared" si="6"/>
        <v>0</v>
      </c>
      <c r="F49" s="27">
        <f t="shared" si="7"/>
        <v>4147</v>
      </c>
      <c r="G49" s="26"/>
      <c r="H49" s="26"/>
      <c r="I49" s="26"/>
      <c r="J49" s="26"/>
      <c r="K49" s="26"/>
      <c r="L49" s="26"/>
      <c r="M49" s="26"/>
      <c r="N49" s="27">
        <v>2259</v>
      </c>
      <c r="O49" s="26">
        <v>0</v>
      </c>
      <c r="P49" s="27">
        <v>1888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20743</v>
      </c>
      <c r="E50" s="27">
        <f t="shared" si="6"/>
        <v>0</v>
      </c>
      <c r="F50" s="27">
        <f t="shared" si="7"/>
        <v>20743</v>
      </c>
      <c r="G50" s="26"/>
      <c r="H50" s="26"/>
      <c r="I50" s="26"/>
      <c r="J50" s="26"/>
      <c r="K50" s="26"/>
      <c r="L50" s="26"/>
      <c r="M50" s="26"/>
      <c r="N50" s="27">
        <v>11343</v>
      </c>
      <c r="O50" s="26">
        <v>0</v>
      </c>
      <c r="P50" s="27">
        <v>9400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7639</v>
      </c>
      <c r="E51" s="27">
        <f t="shared" si="6"/>
        <v>0</v>
      </c>
      <c r="F51" s="27">
        <f t="shared" si="7"/>
        <v>7639</v>
      </c>
      <c r="G51" s="26"/>
      <c r="H51" s="26"/>
      <c r="I51" s="26"/>
      <c r="J51" s="26"/>
      <c r="K51" s="26"/>
      <c r="L51" s="26"/>
      <c r="M51" s="26"/>
      <c r="N51" s="27">
        <v>4391</v>
      </c>
      <c r="O51" s="26">
        <v>0</v>
      </c>
      <c r="P51" s="27">
        <v>3248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111</v>
      </c>
      <c r="E52" s="27">
        <f t="shared" si="6"/>
        <v>0</v>
      </c>
      <c r="F52" s="27">
        <f t="shared" si="7"/>
        <v>111</v>
      </c>
      <c r="G52" s="26"/>
      <c r="H52" s="26"/>
      <c r="I52" s="26"/>
      <c r="J52" s="26"/>
      <c r="K52" s="26"/>
      <c r="L52" s="26"/>
      <c r="M52" s="26"/>
      <c r="N52" s="27">
        <v>91</v>
      </c>
      <c r="O52" s="26">
        <v>0</v>
      </c>
      <c r="P52" s="27">
        <v>20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10372</v>
      </c>
      <c r="E53" s="27">
        <f t="shared" si="6"/>
        <v>0</v>
      </c>
      <c r="F53" s="27">
        <f t="shared" si="7"/>
        <v>10372</v>
      </c>
      <c r="G53" s="26"/>
      <c r="H53" s="26"/>
      <c r="I53" s="26"/>
      <c r="J53" s="26"/>
      <c r="K53" s="26"/>
      <c r="L53" s="26"/>
      <c r="M53" s="26"/>
      <c r="N53" s="27">
        <v>7345</v>
      </c>
      <c r="O53" s="26">
        <v>0</v>
      </c>
      <c r="P53" s="27">
        <v>3027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976</v>
      </c>
      <c r="E54" s="27">
        <f t="shared" si="6"/>
        <v>0</v>
      </c>
      <c r="F54" s="27">
        <f t="shared" si="7"/>
        <v>976</v>
      </c>
      <c r="G54" s="27"/>
      <c r="H54" s="27"/>
      <c r="I54" s="27"/>
      <c r="J54" s="27"/>
      <c r="K54" s="27"/>
      <c r="L54" s="27"/>
      <c r="M54" s="27"/>
      <c r="N54" s="27">
        <v>567</v>
      </c>
      <c r="O54" s="27">
        <v>0</v>
      </c>
      <c r="P54" s="27">
        <v>409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1506</v>
      </c>
      <c r="E55" s="27">
        <f t="shared" si="6"/>
        <v>0</v>
      </c>
      <c r="F55" s="27">
        <f t="shared" si="7"/>
        <v>1506</v>
      </c>
      <c r="G55" s="27"/>
      <c r="H55" s="27"/>
      <c r="I55" s="27"/>
      <c r="J55" s="27"/>
      <c r="K55" s="27"/>
      <c r="L55" s="27"/>
      <c r="M55" s="27"/>
      <c r="N55" s="27">
        <v>868</v>
      </c>
      <c r="O55" s="27">
        <v>0</v>
      </c>
      <c r="P55" s="27">
        <v>638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12598</v>
      </c>
      <c r="E56" s="27">
        <f t="shared" si="6"/>
        <v>0</v>
      </c>
      <c r="F56" s="27">
        <f t="shared" si="7"/>
        <v>12598</v>
      </c>
      <c r="G56" s="27"/>
      <c r="H56" s="27"/>
      <c r="I56" s="27"/>
      <c r="J56" s="27"/>
      <c r="K56" s="27"/>
      <c r="L56" s="27"/>
      <c r="M56" s="27"/>
      <c r="N56" s="27">
        <v>9338</v>
      </c>
      <c r="O56" s="27">
        <v>0</v>
      </c>
      <c r="P56" s="27">
        <v>3260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1423</v>
      </c>
      <c r="E57" s="27">
        <f t="shared" si="6"/>
        <v>0</v>
      </c>
      <c r="F57" s="27">
        <f t="shared" si="7"/>
        <v>1423</v>
      </c>
      <c r="G57" s="26"/>
      <c r="H57" s="26"/>
      <c r="I57" s="26"/>
      <c r="J57" s="26"/>
      <c r="K57" s="26"/>
      <c r="L57" s="26"/>
      <c r="M57" s="26"/>
      <c r="N57" s="27">
        <v>758</v>
      </c>
      <c r="O57" s="26">
        <v>0</v>
      </c>
      <c r="P57" s="27">
        <v>665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381</v>
      </c>
      <c r="E58" s="27">
        <f t="shared" si="6"/>
        <v>0</v>
      </c>
      <c r="F58" s="27">
        <f t="shared" si="7"/>
        <v>381</v>
      </c>
      <c r="G58" s="26"/>
      <c r="H58" s="26"/>
      <c r="I58" s="26"/>
      <c r="J58" s="26"/>
      <c r="K58" s="26"/>
      <c r="L58" s="26"/>
      <c r="M58" s="26"/>
      <c r="N58" s="27">
        <v>215</v>
      </c>
      <c r="O58" s="26">
        <v>0</v>
      </c>
      <c r="P58" s="27">
        <v>166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2116</v>
      </c>
      <c r="E59" s="27">
        <f t="shared" si="6"/>
        <v>0</v>
      </c>
      <c r="F59" s="27">
        <f t="shared" si="7"/>
        <v>2116</v>
      </c>
      <c r="G59" s="26"/>
      <c r="H59" s="26"/>
      <c r="I59" s="26"/>
      <c r="J59" s="26"/>
      <c r="K59" s="26"/>
      <c r="L59" s="26"/>
      <c r="M59" s="26"/>
      <c r="N59" s="27">
        <v>1193</v>
      </c>
      <c r="O59" s="26">
        <v>0</v>
      </c>
      <c r="P59" s="27">
        <v>923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288435</v>
      </c>
      <c r="E60" s="21">
        <f t="shared" si="6"/>
        <v>130620</v>
      </c>
      <c r="F60" s="21">
        <f t="shared" si="7"/>
        <v>157815</v>
      </c>
      <c r="G60" s="21">
        <f aca="true" t="shared" si="8" ref="G60:P60">SUM(G61:G80)</f>
        <v>1282</v>
      </c>
      <c r="H60" s="21">
        <f t="shared" si="8"/>
        <v>1175</v>
      </c>
      <c r="I60" s="21">
        <f t="shared" si="8"/>
        <v>6997</v>
      </c>
      <c r="J60" s="21">
        <f t="shared" si="8"/>
        <v>6468</v>
      </c>
      <c r="K60" s="21">
        <f t="shared" si="8"/>
        <v>23611</v>
      </c>
      <c r="L60" s="21">
        <f t="shared" si="8"/>
        <v>22395</v>
      </c>
      <c r="M60" s="21">
        <f t="shared" si="8"/>
        <v>80150</v>
      </c>
      <c r="N60" s="21">
        <f t="shared" si="8"/>
        <v>76340</v>
      </c>
      <c r="O60" s="21">
        <f t="shared" si="8"/>
        <v>18580</v>
      </c>
      <c r="P60" s="21">
        <f t="shared" si="8"/>
        <v>51437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63</v>
      </c>
      <c r="E61" s="27">
        <f t="shared" si="6"/>
        <v>20</v>
      </c>
      <c r="F61" s="27">
        <f t="shared" si="7"/>
        <v>43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28</v>
      </c>
      <c r="O61" s="26">
        <v>6</v>
      </c>
      <c r="P61" s="26">
        <v>15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10831</v>
      </c>
      <c r="E62" s="27">
        <f aca="true" t="shared" si="10" ref="E62:E79">G62+I62+K62+M62+O62</f>
        <v>4602</v>
      </c>
      <c r="F62" s="27">
        <f aca="true" t="shared" si="11" ref="F62:F79">H62+J62+L62+N62+P62</f>
        <v>6229</v>
      </c>
      <c r="G62" s="26">
        <v>44</v>
      </c>
      <c r="H62" s="26">
        <v>57</v>
      </c>
      <c r="I62" s="26">
        <v>190</v>
      </c>
      <c r="J62" s="26">
        <v>190</v>
      </c>
      <c r="K62" s="26">
        <v>909</v>
      </c>
      <c r="L62" s="26">
        <v>832</v>
      </c>
      <c r="M62" s="26">
        <v>2680</v>
      </c>
      <c r="N62" s="26">
        <v>2616</v>
      </c>
      <c r="O62" s="26">
        <v>779</v>
      </c>
      <c r="P62" s="26">
        <v>2534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44380</v>
      </c>
      <c r="E63" s="27">
        <f t="shared" si="10"/>
        <v>19569</v>
      </c>
      <c r="F63" s="27">
        <f t="shared" si="11"/>
        <v>24811</v>
      </c>
      <c r="G63" s="26">
        <v>212</v>
      </c>
      <c r="H63" s="26">
        <v>194</v>
      </c>
      <c r="I63" s="26">
        <v>1052</v>
      </c>
      <c r="J63" s="26">
        <v>1034</v>
      </c>
      <c r="K63" s="26">
        <v>3721</v>
      </c>
      <c r="L63" s="26">
        <v>3462</v>
      </c>
      <c r="M63" s="26">
        <v>11064</v>
      </c>
      <c r="N63" s="26">
        <v>10671</v>
      </c>
      <c r="O63" s="26">
        <v>3520</v>
      </c>
      <c r="P63" s="26">
        <v>9450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6842</v>
      </c>
      <c r="E64" s="27">
        <f t="shared" si="10"/>
        <v>3328</v>
      </c>
      <c r="F64" s="27">
        <f t="shared" si="11"/>
        <v>3514</v>
      </c>
      <c r="G64" s="26">
        <v>31</v>
      </c>
      <c r="H64" s="26">
        <v>38</v>
      </c>
      <c r="I64" s="26">
        <v>207</v>
      </c>
      <c r="J64" s="26">
        <v>185</v>
      </c>
      <c r="K64" s="26">
        <v>559</v>
      </c>
      <c r="L64" s="26">
        <v>561</v>
      </c>
      <c r="M64" s="26">
        <v>2296</v>
      </c>
      <c r="N64" s="26">
        <v>2094</v>
      </c>
      <c r="O64" s="26">
        <v>235</v>
      </c>
      <c r="P64" s="26">
        <v>636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9659</v>
      </c>
      <c r="E65" s="27">
        <f t="shared" si="10"/>
        <v>4535</v>
      </c>
      <c r="F65" s="27">
        <f t="shared" si="11"/>
        <v>5124</v>
      </c>
      <c r="G65" s="26">
        <v>35</v>
      </c>
      <c r="H65" s="26">
        <v>41</v>
      </c>
      <c r="I65" s="26">
        <v>249</v>
      </c>
      <c r="J65" s="26">
        <v>198</v>
      </c>
      <c r="K65" s="26">
        <v>759</v>
      </c>
      <c r="L65" s="26">
        <v>728</v>
      </c>
      <c r="M65" s="26">
        <v>2802</v>
      </c>
      <c r="N65" s="26">
        <v>2270</v>
      </c>
      <c r="O65" s="26">
        <v>690</v>
      </c>
      <c r="P65" s="26">
        <v>1887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18809</v>
      </c>
      <c r="E66" s="27">
        <f t="shared" si="10"/>
        <v>8671</v>
      </c>
      <c r="F66" s="27">
        <f t="shared" si="11"/>
        <v>10138</v>
      </c>
      <c r="G66" s="26">
        <v>103</v>
      </c>
      <c r="H66" s="26">
        <v>63</v>
      </c>
      <c r="I66" s="26">
        <v>399</v>
      </c>
      <c r="J66" s="26">
        <v>413</v>
      </c>
      <c r="K66" s="26">
        <v>1372</v>
      </c>
      <c r="L66" s="26">
        <v>1298</v>
      </c>
      <c r="M66" s="26">
        <v>5337</v>
      </c>
      <c r="N66" s="26">
        <v>4509</v>
      </c>
      <c r="O66" s="26">
        <v>1460</v>
      </c>
      <c r="P66" s="26">
        <v>3855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419</v>
      </c>
      <c r="E67" s="27">
        <f t="shared" si="10"/>
        <v>288</v>
      </c>
      <c r="F67" s="27">
        <f t="shared" si="11"/>
        <v>131</v>
      </c>
      <c r="G67" s="26">
        <v>1</v>
      </c>
      <c r="H67" s="26">
        <v>2</v>
      </c>
      <c r="I67" s="26">
        <v>3</v>
      </c>
      <c r="J67" s="26">
        <v>2</v>
      </c>
      <c r="K67" s="26">
        <v>9</v>
      </c>
      <c r="L67" s="26">
        <v>15</v>
      </c>
      <c r="M67" s="26">
        <v>259</v>
      </c>
      <c r="N67" s="26">
        <v>92</v>
      </c>
      <c r="O67" s="26">
        <v>16</v>
      </c>
      <c r="P67" s="26">
        <v>20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9"/>
        <v>11912</v>
      </c>
      <c r="E68" s="27">
        <f t="shared" si="10"/>
        <v>5140</v>
      </c>
      <c r="F68" s="27">
        <f t="shared" si="11"/>
        <v>6772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4155</v>
      </c>
      <c r="N68" s="26">
        <v>3743</v>
      </c>
      <c r="O68" s="26">
        <v>985</v>
      </c>
      <c r="P68" s="26">
        <v>3029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70404</v>
      </c>
      <c r="E69" s="27">
        <f t="shared" si="10"/>
        <v>32491</v>
      </c>
      <c r="F69" s="27">
        <f t="shared" si="11"/>
        <v>37913</v>
      </c>
      <c r="G69" s="26">
        <v>380</v>
      </c>
      <c r="H69" s="26">
        <v>361</v>
      </c>
      <c r="I69" s="26">
        <v>2084</v>
      </c>
      <c r="J69" s="26">
        <v>1954</v>
      </c>
      <c r="K69" s="26">
        <v>5997</v>
      </c>
      <c r="L69" s="26">
        <v>5846</v>
      </c>
      <c r="M69" s="26">
        <v>20238</v>
      </c>
      <c r="N69" s="26">
        <v>19875</v>
      </c>
      <c r="O69" s="26">
        <v>3792</v>
      </c>
      <c r="P69" s="26">
        <v>9877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26206</v>
      </c>
      <c r="E70" s="27">
        <f t="shared" si="10"/>
        <v>11844</v>
      </c>
      <c r="F70" s="27">
        <f t="shared" si="11"/>
        <v>14362</v>
      </c>
      <c r="G70" s="26">
        <v>99</v>
      </c>
      <c r="H70" s="26">
        <v>98</v>
      </c>
      <c r="I70" s="26">
        <v>581</v>
      </c>
      <c r="J70" s="26">
        <v>499</v>
      </c>
      <c r="K70" s="26">
        <v>2428</v>
      </c>
      <c r="L70" s="26">
        <v>2302</v>
      </c>
      <c r="M70" s="26">
        <v>6880</v>
      </c>
      <c r="N70" s="26">
        <v>6154</v>
      </c>
      <c r="O70" s="26">
        <v>1856</v>
      </c>
      <c r="P70" s="26">
        <v>5309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27228</v>
      </c>
      <c r="E71" s="27">
        <f t="shared" si="10"/>
        <v>11959</v>
      </c>
      <c r="F71" s="27">
        <f t="shared" si="11"/>
        <v>15269</v>
      </c>
      <c r="G71" s="27">
        <v>102</v>
      </c>
      <c r="H71" s="26">
        <v>78</v>
      </c>
      <c r="I71" s="27">
        <v>589</v>
      </c>
      <c r="J71" s="26">
        <v>502</v>
      </c>
      <c r="K71" s="26">
        <v>2459</v>
      </c>
      <c r="L71" s="26">
        <v>2292</v>
      </c>
      <c r="M71" s="26">
        <v>7011</v>
      </c>
      <c r="N71" s="26">
        <v>6852</v>
      </c>
      <c r="O71" s="26">
        <v>1798</v>
      </c>
      <c r="P71" s="26">
        <v>5545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17034</v>
      </c>
      <c r="E72" s="27">
        <f t="shared" si="10"/>
        <v>7425</v>
      </c>
      <c r="F72" s="27">
        <f t="shared" si="11"/>
        <v>9609</v>
      </c>
      <c r="G72" s="27">
        <v>77</v>
      </c>
      <c r="H72" s="26">
        <v>63</v>
      </c>
      <c r="I72" s="27">
        <v>423</v>
      </c>
      <c r="J72" s="26">
        <v>362</v>
      </c>
      <c r="K72" s="26">
        <v>1580</v>
      </c>
      <c r="L72" s="26">
        <v>1527</v>
      </c>
      <c r="M72" s="26">
        <v>4349</v>
      </c>
      <c r="N72" s="26">
        <v>4413</v>
      </c>
      <c r="O72" s="26">
        <v>996</v>
      </c>
      <c r="P72" s="26">
        <v>3244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1912</v>
      </c>
      <c r="E73" s="27">
        <f t="shared" si="10"/>
        <v>1022</v>
      </c>
      <c r="F73" s="27">
        <f t="shared" si="11"/>
        <v>890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745</v>
      </c>
      <c r="N73" s="26">
        <v>512</v>
      </c>
      <c r="O73" s="26">
        <v>277</v>
      </c>
      <c r="P73" s="26">
        <v>378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3208</v>
      </c>
      <c r="E74" s="27">
        <f t="shared" si="10"/>
        <v>1391</v>
      </c>
      <c r="F74" s="27">
        <f t="shared" si="11"/>
        <v>1817</v>
      </c>
      <c r="G74" s="27">
        <v>0</v>
      </c>
      <c r="H74" s="26">
        <v>0</v>
      </c>
      <c r="I74" s="27">
        <v>43</v>
      </c>
      <c r="J74" s="26">
        <v>39</v>
      </c>
      <c r="K74" s="26">
        <v>340</v>
      </c>
      <c r="L74" s="26">
        <v>273</v>
      </c>
      <c r="M74" s="26">
        <v>802</v>
      </c>
      <c r="N74" s="26">
        <v>867</v>
      </c>
      <c r="O74" s="26">
        <v>206</v>
      </c>
      <c r="P74" s="26">
        <v>638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31052</v>
      </c>
      <c r="E75" s="27">
        <f t="shared" si="10"/>
        <v>13906</v>
      </c>
      <c r="F75" s="27">
        <f t="shared" si="11"/>
        <v>17146</v>
      </c>
      <c r="G75" s="27">
        <v>198</v>
      </c>
      <c r="H75" s="26">
        <v>180</v>
      </c>
      <c r="I75" s="27">
        <v>1177</v>
      </c>
      <c r="J75" s="26">
        <v>1090</v>
      </c>
      <c r="K75" s="26">
        <v>3478</v>
      </c>
      <c r="L75" s="26">
        <v>3259</v>
      </c>
      <c r="M75" s="26">
        <v>7880</v>
      </c>
      <c r="N75" s="26">
        <v>9368</v>
      </c>
      <c r="O75" s="26">
        <v>1173</v>
      </c>
      <c r="P75" s="26">
        <v>3249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2097</v>
      </c>
      <c r="E76" s="27">
        <f t="shared" si="10"/>
        <v>673</v>
      </c>
      <c r="F76" s="27">
        <f t="shared" si="11"/>
        <v>1424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480</v>
      </c>
      <c r="N76" s="26">
        <v>758</v>
      </c>
      <c r="O76" s="26">
        <v>193</v>
      </c>
      <c r="P76" s="26">
        <v>666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233</v>
      </c>
      <c r="E77" s="27">
        <f t="shared" si="10"/>
        <v>129</v>
      </c>
      <c r="F77" s="27">
        <f t="shared" si="11"/>
        <v>104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109</v>
      </c>
      <c r="N77" s="26">
        <v>80</v>
      </c>
      <c r="O77" s="26">
        <v>20</v>
      </c>
      <c r="P77" s="26">
        <v>24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769</v>
      </c>
      <c r="E78" s="27">
        <f t="shared" si="10"/>
        <v>375</v>
      </c>
      <c r="F78" s="27">
        <f t="shared" si="11"/>
        <v>394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324</v>
      </c>
      <c r="N78" s="31">
        <v>239</v>
      </c>
      <c r="O78" s="32">
        <v>51</v>
      </c>
      <c r="P78" s="32">
        <v>155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5377</v>
      </c>
      <c r="E79" s="27">
        <f t="shared" si="10"/>
        <v>3252</v>
      </c>
      <c r="F79" s="27">
        <f t="shared" si="11"/>
        <v>2125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2725</v>
      </c>
      <c r="N79" s="31">
        <v>1199</v>
      </c>
      <c r="O79" s="32">
        <v>527</v>
      </c>
      <c r="P79" s="32">
        <v>926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292326</v>
      </c>
      <c r="E81" s="21">
        <f aca="true" t="shared" si="13" ref="E81:E92">G81+I81+K81+M81+O81</f>
        <v>133857</v>
      </c>
      <c r="F81" s="21">
        <f aca="true" t="shared" si="14" ref="F81:F92">H81+J81+L81+N81+P81</f>
        <v>158469</v>
      </c>
      <c r="G81" s="21">
        <f>SUM(G82:G92)</f>
        <v>1287</v>
      </c>
      <c r="H81" s="21">
        <f aca="true" t="shared" si="15" ref="H81:P81">SUM(H82:H92)</f>
        <v>1181</v>
      </c>
      <c r="I81" s="21">
        <f t="shared" si="15"/>
        <v>7025</v>
      </c>
      <c r="J81" s="21">
        <f t="shared" si="15"/>
        <v>6504</v>
      </c>
      <c r="K81" s="21">
        <f t="shared" si="15"/>
        <v>23653</v>
      </c>
      <c r="L81" s="21">
        <f t="shared" si="15"/>
        <v>22443</v>
      </c>
      <c r="M81" s="21">
        <f t="shared" si="15"/>
        <v>83238</v>
      </c>
      <c r="N81" s="21">
        <f t="shared" si="15"/>
        <v>76838</v>
      </c>
      <c r="O81" s="21">
        <f t="shared" si="15"/>
        <v>18654</v>
      </c>
      <c r="P81" s="21">
        <f t="shared" si="15"/>
        <v>51503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39316</v>
      </c>
      <c r="E82" s="27">
        <f t="shared" si="13"/>
        <v>17272</v>
      </c>
      <c r="F82" s="27">
        <f t="shared" si="14"/>
        <v>22044</v>
      </c>
      <c r="G82" s="26">
        <f>'Прил. 11АЛЬФА 2016'!F33+'Прил. 11АЛЬФА 2016'!F34</f>
        <v>141</v>
      </c>
      <c r="H82" s="26">
        <f>'Прил. 11АЛЬФА 2016'!G33+'Прил. 11АЛЬФА 2016'!G34</f>
        <v>155</v>
      </c>
      <c r="I82" s="26">
        <f>'Прил. 11АЛЬФА 2016'!H33+'Прил. 11АЛЬФА 2016'!H34</f>
        <v>781</v>
      </c>
      <c r="J82" s="26">
        <f>'Прил. 11АЛЬФА 2016'!I33+'Прил. 11АЛЬФА 2016'!I34</f>
        <v>690</v>
      </c>
      <c r="K82" s="26">
        <f>'Прил. 11АЛЬФА 2016'!J33+'Прил. 11АЛЬФА 2016'!J34</f>
        <v>3357</v>
      </c>
      <c r="L82" s="26">
        <f>'Прил. 11АЛЬФА 2016'!K33+'Прил. 11АЛЬФА 2016'!K34</f>
        <v>3156</v>
      </c>
      <c r="M82" s="26">
        <f>'Прил. 11АЛЬФА 2016'!L33+'Прил. 11АЛЬФА 2016'!L34</f>
        <v>10162</v>
      </c>
      <c r="N82" s="26">
        <f>'Прил. 11АЛЬФА 2016'!M33+'Прил. 11АЛЬФА 2016'!M34</f>
        <v>9537</v>
      </c>
      <c r="O82" s="26">
        <f>'Прил. 11АЛЬФА 2016'!N33+'Прил. 11АЛЬФА 2016'!N34</f>
        <v>2831</v>
      </c>
      <c r="P82" s="26">
        <f>'Прил. 11АЛЬФА 2016'!O33+'Прил. 11АЛЬФА 2016'!O34</f>
        <v>8506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49934</v>
      </c>
      <c r="E83" s="27">
        <f t="shared" si="13"/>
        <v>23047</v>
      </c>
      <c r="F83" s="27">
        <f t="shared" si="14"/>
        <v>26887</v>
      </c>
      <c r="G83" s="26">
        <f>'Прил. 11АЛЬФА 2016'!F35+'Прил. 11АЛЬФА 2016'!F38</f>
        <v>209</v>
      </c>
      <c r="H83" s="26">
        <f>'Прил. 11АЛЬФА 2016'!G35+'Прил. 11АЛЬФА 2016'!G38</f>
        <v>193</v>
      </c>
      <c r="I83" s="26">
        <f>'Прил. 11АЛЬФА 2016'!H35+'Прил. 11АЛЬФА 2016'!H38</f>
        <v>1053</v>
      </c>
      <c r="J83" s="26">
        <f>'Прил. 11АЛЬФА 2016'!I35+'Прил. 11АЛЬФА 2016'!I38</f>
        <v>1035</v>
      </c>
      <c r="K83" s="26">
        <f>'Прил. 11АЛЬФА 2016'!J35+'Прил. 11АЛЬФА 2016'!J38</f>
        <v>3724</v>
      </c>
      <c r="L83" s="26">
        <f>'Прил. 11АЛЬФА 2016'!K35+'Прил. 11АЛЬФА 2016'!K38</f>
        <v>3461</v>
      </c>
      <c r="M83" s="26">
        <f>'Прил. 11АЛЬФА 2016'!L35+'Прил. 11АЛЬФА 2016'!L38</f>
        <v>14008</v>
      </c>
      <c r="N83" s="26">
        <f>'Прил. 11АЛЬФА 2016'!M35+'Прил. 11АЛЬФА 2016'!M38</f>
        <v>11824</v>
      </c>
      <c r="O83" s="26">
        <f>'Прил. 11АЛЬФА 2016'!N35+'Прил. 11АЛЬФА 2016'!N38</f>
        <v>4053</v>
      </c>
      <c r="P83" s="26">
        <f>'Прил. 11АЛЬФА 2016'!O35+'Прил. 11АЛЬФА 2016'!O38</f>
        <v>10374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7070</v>
      </c>
      <c r="E84" s="27">
        <f t="shared" si="13"/>
        <v>3762</v>
      </c>
      <c r="F84" s="27">
        <f t="shared" si="14"/>
        <v>3308</v>
      </c>
      <c r="G84" s="26">
        <f>'Прил. 11АЛЬФА 2016'!F25+'Прил. 11АЛЬФА 2016'!F27</f>
        <v>26</v>
      </c>
      <c r="H84" s="26">
        <f>'Прил. 11АЛЬФА 2016'!G25+'Прил. 11АЛЬФА 2016'!G27</f>
        <v>36</v>
      </c>
      <c r="I84" s="26">
        <f>'Прил. 11АЛЬФА 2016'!H25+'Прил. 11АЛЬФА 2016'!H27</f>
        <v>194</v>
      </c>
      <c r="J84" s="26">
        <f>'Прил. 11АЛЬФА 2016'!I25+'Прил. 11АЛЬФА 2016'!I27</f>
        <v>175</v>
      </c>
      <c r="K84" s="26">
        <f>'Прил. 11АЛЬФА 2016'!J25+'Прил. 11АЛЬФА 2016'!J27</f>
        <v>546</v>
      </c>
      <c r="L84" s="26">
        <f>'Прил. 11АЛЬФА 2016'!K25+'Прил. 11АЛЬФА 2016'!K27</f>
        <v>545</v>
      </c>
      <c r="M84" s="26">
        <f>'Прил. 11АЛЬФА 2016'!L25+'Прил. 11АЛЬФА 2016'!L27</f>
        <v>2758</v>
      </c>
      <c r="N84" s="26">
        <f>'Прил. 11АЛЬФА 2016'!M25+'Прил. 11АЛЬФА 2016'!M27</f>
        <v>1925</v>
      </c>
      <c r="O84" s="26">
        <f>'Прил. 11АЛЬФА 2016'!N25+'Прил. 11АЛЬФА 2016'!N27</f>
        <v>238</v>
      </c>
      <c r="P84" s="26">
        <f>'Прил. 11АЛЬФА 2016'!O25+'Прил. 11АЛЬФА 2016'!O27</f>
        <v>627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9923</v>
      </c>
      <c r="E85" s="27">
        <f t="shared" si="13"/>
        <v>4806</v>
      </c>
      <c r="F85" s="27">
        <f t="shared" si="14"/>
        <v>5117</v>
      </c>
      <c r="G85" s="26">
        <f>'Прил. 11АЛЬФА 2016'!F42</f>
        <v>35</v>
      </c>
      <c r="H85" s="26">
        <f>'Прил. 11АЛЬФА 2016'!G42</f>
        <v>41</v>
      </c>
      <c r="I85" s="26">
        <f>'Прил. 11АЛЬФА 2016'!H42</f>
        <v>244</v>
      </c>
      <c r="J85" s="26">
        <f>'Прил. 11АЛЬФА 2016'!I42</f>
        <v>200</v>
      </c>
      <c r="K85" s="26">
        <f>'Прил. 11АЛЬФА 2016'!J42</f>
        <v>757</v>
      </c>
      <c r="L85" s="26">
        <f>'Прил. 11АЛЬФА 2016'!K42</f>
        <v>729</v>
      </c>
      <c r="M85" s="26">
        <f>'Прил. 11АЛЬФА 2016'!L42</f>
        <v>3074</v>
      </c>
      <c r="N85" s="26">
        <f>'Прил. 11АЛЬФА 2016'!M42</f>
        <v>2255</v>
      </c>
      <c r="O85" s="26">
        <f>'Прил. 11АЛЬФА 2016'!N42</f>
        <v>696</v>
      </c>
      <c r="P85" s="26">
        <f>'Прил. 11АЛЬФА 2016'!O42</f>
        <v>1892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46104</v>
      </c>
      <c r="E86" s="27">
        <f t="shared" si="13"/>
        <v>20669</v>
      </c>
      <c r="F86" s="27">
        <f t="shared" si="14"/>
        <v>25435</v>
      </c>
      <c r="G86" s="26">
        <f>'Прил. 11АЛЬФА 2016'!F39+'Прил. 11АЛЬФА 2016'!F41</f>
        <v>200</v>
      </c>
      <c r="H86" s="26">
        <f>'Прил. 11АЛЬФА 2016'!G39+'Прил. 11АЛЬФА 2016'!G41</f>
        <v>141</v>
      </c>
      <c r="I86" s="26">
        <f>'Прил. 11АЛЬФА 2016'!H39+'Прил. 11АЛЬФА 2016'!H41</f>
        <v>989</v>
      </c>
      <c r="J86" s="26">
        <f>'Прил. 11АЛЬФА 2016'!I39+'Прил. 11АЛЬФА 2016'!I41</f>
        <v>915</v>
      </c>
      <c r="K86" s="26">
        <f>'Прил. 11АЛЬФА 2016'!J39+'Прил. 11АЛЬФА 2016'!J41</f>
        <v>3817</v>
      </c>
      <c r="L86" s="26">
        <f>'Прил. 11АЛЬФА 2016'!K39+'Прил. 11АЛЬФА 2016'!K41</f>
        <v>3578</v>
      </c>
      <c r="M86" s="26">
        <f>'Прил. 11АЛЬФА 2016'!L39+'Прил. 11АЛЬФА 2016'!L41</f>
        <v>12400</v>
      </c>
      <c r="N86" s="26">
        <f>'Прил. 11АЛЬФА 2016'!M39+'Прил. 11АЛЬФА 2016'!M41</f>
        <v>11379</v>
      </c>
      <c r="O86" s="26">
        <f>'Прил. 11АЛЬФА 2016'!N39+'Прил. 11АЛЬФА 2016'!N41</f>
        <v>3263</v>
      </c>
      <c r="P86" s="26">
        <f>'Прил. 11АЛЬФА 2016'!O39+'Прил. 11АЛЬФА 2016'!O41</f>
        <v>9422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17227</v>
      </c>
      <c r="E87" s="27">
        <f t="shared" si="13"/>
        <v>7536</v>
      </c>
      <c r="F87" s="27">
        <f t="shared" si="14"/>
        <v>9691</v>
      </c>
      <c r="G87" s="26">
        <f>'Прил. 11АЛЬФА 2016'!F40</f>
        <v>77</v>
      </c>
      <c r="H87" s="26">
        <f>'Прил. 11АЛЬФА 2016'!G40</f>
        <v>66</v>
      </c>
      <c r="I87" s="26">
        <f>'Прил. 11АЛЬФА 2016'!H40</f>
        <v>420</v>
      </c>
      <c r="J87" s="26">
        <f>'Прил. 11АЛЬФА 2016'!I40</f>
        <v>369</v>
      </c>
      <c r="K87" s="26">
        <f>'Прил. 11АЛЬФА 2016'!J40</f>
        <v>1581</v>
      </c>
      <c r="L87" s="26">
        <f>'Прил. 11АЛЬФА 2016'!K40</f>
        <v>1535</v>
      </c>
      <c r="M87" s="26">
        <f>'Прил. 11АЛЬФА 2016'!L40</f>
        <v>4457</v>
      </c>
      <c r="N87" s="26">
        <f>'Прил. 11АЛЬФА 2016'!M40</f>
        <v>4475</v>
      </c>
      <c r="O87" s="26">
        <f>'Прил. 11АЛЬФА 2016'!N40</f>
        <v>1001</v>
      </c>
      <c r="P87" s="26">
        <f>'Прил. 11АЛЬФА 2016'!O40</f>
        <v>3246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12"/>
        <v>385</v>
      </c>
      <c r="E88" s="27">
        <f t="shared" si="13"/>
        <v>281</v>
      </c>
      <c r="F88" s="27">
        <f t="shared" si="14"/>
        <v>104</v>
      </c>
      <c r="G88" s="26">
        <f>'Прил. 11АЛЬФА 2016'!F28</f>
        <v>1</v>
      </c>
      <c r="H88" s="26">
        <f>'Прил. 11АЛЬФА 2016'!G28</f>
        <v>0</v>
      </c>
      <c r="I88" s="26">
        <f>'Прил. 11АЛЬФА 2016'!H28</f>
        <v>2</v>
      </c>
      <c r="J88" s="26">
        <f>'Прил. 11АЛЬФА 2016'!I28</f>
        <v>2</v>
      </c>
      <c r="K88" s="26">
        <f>'Прил. 11АЛЬФА 2016'!J28</f>
        <v>8</v>
      </c>
      <c r="L88" s="26">
        <f>'Прил. 11АЛЬФА 2016'!K28</f>
        <v>17</v>
      </c>
      <c r="M88" s="26">
        <f>'Прил. 11АЛЬФА 2016'!L28</f>
        <v>252</v>
      </c>
      <c r="N88" s="26">
        <f>'Прил. 11АЛЬФА 2016'!M28</f>
        <v>67</v>
      </c>
      <c r="O88" s="26">
        <f>'Прил. 11АЛЬФА 2016'!N28</f>
        <v>18</v>
      </c>
      <c r="P88" s="26">
        <f>'Прил. 11АЛЬФА 2016'!O28</f>
        <v>18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12"/>
        <v>87965</v>
      </c>
      <c r="E89" s="27">
        <f t="shared" si="13"/>
        <v>41165</v>
      </c>
      <c r="F89" s="27">
        <f t="shared" si="14"/>
        <v>46800</v>
      </c>
      <c r="G89" s="82">
        <f>'Прил. 11АЛЬФА 2016'!F20+'Прил. 11АЛЬФА 2016'!F22</f>
        <v>397</v>
      </c>
      <c r="H89" s="82">
        <f>'Прил. 11АЛЬФА 2016'!G20+'Прил. 11АЛЬФА 2016'!G22</f>
        <v>366</v>
      </c>
      <c r="I89" s="82">
        <f>'Прил. 11АЛЬФА 2016'!H20+'Прил. 11АЛЬФА 2016'!H22</f>
        <v>2103</v>
      </c>
      <c r="J89" s="82">
        <f>'Прил. 11АЛЬФА 2016'!I20+'Прил. 11АЛЬФА 2016'!I22</f>
        <v>1976</v>
      </c>
      <c r="K89" s="82">
        <f>'Прил. 11АЛЬФА 2016'!J20+'Прил. 11АЛЬФА 2016'!J22</f>
        <v>6041</v>
      </c>
      <c r="L89" s="82">
        <f>'Прил. 11АЛЬФА 2016'!K20+'Прил. 11АЛЬФА 2016'!K22</f>
        <v>5855</v>
      </c>
      <c r="M89" s="82">
        <f>'Прил. 11АЛЬФА 2016'!L20+'Прил. 11АЛЬФА 2016'!L22</f>
        <v>27453</v>
      </c>
      <c r="N89" s="82">
        <f>'Прил. 11АЛЬФА 2016'!M20+'Прил. 11АЛЬФА 2016'!M22</f>
        <v>25104</v>
      </c>
      <c r="O89" s="82">
        <f>'Прил. 11АЛЬФА 2016'!N20+'Прил. 11АЛЬФА 2016'!N22</f>
        <v>5171</v>
      </c>
      <c r="P89" s="82">
        <f>'Прил. 11АЛЬФА 2016'!O20+'Прил. 11АЛЬФА 2016'!O22</f>
        <v>13499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3191</v>
      </c>
      <c r="E90" s="27">
        <f t="shared" si="13"/>
        <v>1382</v>
      </c>
      <c r="F90" s="27">
        <f t="shared" si="14"/>
        <v>1809</v>
      </c>
      <c r="G90" s="26">
        <f>'Прил. 11АЛЬФА 2016'!F36</f>
        <v>0</v>
      </c>
      <c r="H90" s="26">
        <f>'Прил. 11АЛЬФА 2016'!G36</f>
        <v>1</v>
      </c>
      <c r="I90" s="26">
        <f>'Прил. 11АЛЬФА 2016'!H36</f>
        <v>40</v>
      </c>
      <c r="J90" s="26">
        <f>'Прил. 11АЛЬФА 2016'!I36</f>
        <v>40</v>
      </c>
      <c r="K90" s="26">
        <f>'Прил. 11АЛЬФА 2016'!J36</f>
        <v>344</v>
      </c>
      <c r="L90" s="26">
        <f>'Прил. 11АЛЬФА 2016'!K36</f>
        <v>274</v>
      </c>
      <c r="M90" s="26">
        <f>'Прил. 11АЛЬФА 2016'!L36</f>
        <v>790</v>
      </c>
      <c r="N90" s="26">
        <f>'Прил. 11АЛЬФА 2016'!M36</f>
        <v>858</v>
      </c>
      <c r="O90" s="26">
        <f>'Прил. 11АЛЬФА 2016'!N36</f>
        <v>208</v>
      </c>
      <c r="P90" s="26">
        <f>'Прил. 11АЛЬФА 2016'!O36</f>
        <v>636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31211</v>
      </c>
      <c r="E91" s="27">
        <f t="shared" si="13"/>
        <v>13937</v>
      </c>
      <c r="F91" s="27">
        <f t="shared" si="14"/>
        <v>17274</v>
      </c>
      <c r="G91" s="26">
        <f>'Прил. 11АЛЬФА 2016'!F29+'Прил. 11АЛЬФА 2016'!F30+'Прил. 11АЛЬФА 2016'!F31+'Прил. 11АЛЬФА 2016'!F32+'Прил. 11АЛЬФА 2016'!F24</f>
        <v>201</v>
      </c>
      <c r="H91" s="26">
        <f>'Прил. 11АЛЬФА 2016'!G29+'Прил. 11АЛЬФА 2016'!G30+'Прил. 11АЛЬФА 2016'!G31+'Прил. 11АЛЬФА 2016'!G32+'Прил. 11АЛЬФА 2016'!G24</f>
        <v>182</v>
      </c>
      <c r="I91" s="26">
        <f>'Прил. 11АЛЬФА 2016'!H29+'Прил. 11АЛЬФА 2016'!H30+'Прил. 11АЛЬФА 2016'!H31+'Прил. 11АЛЬФА 2016'!H32+'Прил. 11АЛЬФА 2016'!H24</f>
        <v>1199</v>
      </c>
      <c r="J91" s="26">
        <f>'Прил. 11АЛЬФА 2016'!I29+'Прил. 11АЛЬФА 2016'!I30+'Прил. 11АЛЬФА 2016'!I31+'Прил. 11АЛЬФА 2016'!I32+'Прил. 11АЛЬФА 2016'!I24</f>
        <v>1102</v>
      </c>
      <c r="K91" s="26">
        <f>'Прил. 11АЛЬФА 2016'!J29+'Прил. 11АЛЬФА 2016'!J30+'Прил. 11АЛЬФА 2016'!J31+'Прил. 11АЛЬФА 2016'!J32+'Прил. 11АЛЬФА 2016'!J24</f>
        <v>3478</v>
      </c>
      <c r="L91" s="26">
        <f>'Прил. 11АЛЬФА 2016'!K29+'Прил. 11АЛЬФА 2016'!K30+'Прил. 11АЛЬФА 2016'!K31+'Прил. 11АЛЬФА 2016'!K32+'Прил. 11АЛЬФА 2016'!K24</f>
        <v>3293</v>
      </c>
      <c r="M91" s="26">
        <f>'Прил. 11АЛЬФА 2016'!L29+'Прил. 11АЛЬФА 2016'!L30+'Прил. 11АЛЬФА 2016'!L31+'Прил. 11АЛЬФА 2016'!L32+'Прил. 11АЛЬФА 2016'!L24</f>
        <v>7884</v>
      </c>
      <c r="N91" s="26">
        <f>'Прил. 11АЛЬФА 2016'!M29+'Прил. 11АЛЬФА 2016'!M30+'Прил. 11АЛЬФА 2016'!M31+'Прил. 11АЛЬФА 2016'!M32+'Прил. 11АЛЬФА 2016'!M24</f>
        <v>9414</v>
      </c>
      <c r="O91" s="26">
        <f>'Прил. 11АЛЬФА 2016'!N29+'Прил. 11АЛЬФА 2016'!N30+'Прил. 11АЛЬФА 2016'!N31+'Прил. 11АЛЬФА 2016'!N32+'Прил. 11АЛЬФА 2016'!N24</f>
        <v>1175</v>
      </c>
      <c r="P91" s="26">
        <f>'Прил. 11АЛЬФА 2016'!O29+'Прил. 11АЛЬФА 2016'!O30+'Прил. 11АЛЬФА 2016'!O31+'Прил. 11АЛЬФА 2016'!O32+'Прил. 11АЛЬФА 2016'!O24</f>
        <v>3283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4"/>
      <c r="F97" s="94"/>
      <c r="G97" s="87"/>
      <c r="H97" s="87"/>
      <c r="I97" s="87"/>
      <c r="J97" s="87"/>
      <c r="K97" s="87"/>
      <c r="L97" s="87"/>
      <c r="M97" s="87"/>
    </row>
    <row r="98" spans="5:13" s="38" customFormat="1" ht="13.5" customHeight="1">
      <c r="E98" s="85" t="s">
        <v>60</v>
      </c>
      <c r="F98" s="85"/>
      <c r="G98" s="86" t="s">
        <v>61</v>
      </c>
      <c r="H98" s="86"/>
      <c r="I98" s="86"/>
      <c r="J98" s="86"/>
      <c r="K98" s="86"/>
      <c r="L98" s="86"/>
      <c r="M98" s="8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7"/>
      <c r="B100" s="87"/>
      <c r="C100" s="87"/>
      <c r="D100" s="87"/>
      <c r="E100" s="94"/>
      <c r="F100" s="94"/>
      <c r="G100" s="87"/>
      <c r="H100" s="87"/>
      <c r="I100" s="87"/>
      <c r="J100" s="87"/>
      <c r="K100" s="87"/>
      <c r="L100" s="87"/>
      <c r="M100" s="87"/>
    </row>
    <row r="101" spans="1:13" s="39" customFormat="1" ht="12">
      <c r="A101" s="86" t="s">
        <v>63</v>
      </c>
      <c r="B101" s="86"/>
      <c r="C101" s="86"/>
      <c r="D101" s="86"/>
      <c r="E101" s="85" t="s">
        <v>60</v>
      </c>
      <c r="F101" s="85"/>
      <c r="G101" s="86" t="s">
        <v>61</v>
      </c>
      <c r="H101" s="86"/>
      <c r="I101" s="86"/>
      <c r="J101" s="86"/>
      <c r="K101" s="86"/>
      <c r="L101" s="86"/>
      <c r="M101" s="86"/>
    </row>
  </sheetData>
  <sheetProtection/>
  <mergeCells count="27">
    <mergeCell ref="G98:M98"/>
    <mergeCell ref="A100:D100"/>
    <mergeCell ref="E100:F100"/>
    <mergeCell ref="G100:M100"/>
    <mergeCell ref="A101:D101"/>
    <mergeCell ref="E101:F101"/>
    <mergeCell ref="G101:M101"/>
    <mergeCell ref="B15:B18"/>
    <mergeCell ref="G17:H17"/>
    <mergeCell ref="K17:L17"/>
    <mergeCell ref="I17:J17"/>
    <mergeCell ref="E97:F97"/>
    <mergeCell ref="G97:M97"/>
    <mergeCell ref="E98:F98"/>
    <mergeCell ref="A15:A18"/>
    <mergeCell ref="D15:D18"/>
    <mergeCell ref="C15:C18"/>
    <mergeCell ref="G15:P15"/>
    <mergeCell ref="M16:N16"/>
    <mergeCell ref="E15:F17"/>
    <mergeCell ref="G16:L16"/>
    <mergeCell ref="O16:P16"/>
    <mergeCell ref="A8:P8"/>
    <mergeCell ref="A9:P9"/>
    <mergeCell ref="D12:N12"/>
    <mergeCell ref="D13:N13"/>
    <mergeCell ref="G10:J1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7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9" customFormat="1" ht="20.25">
      <c r="A9" s="103" t="s">
        <v>97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5" t="s">
        <v>91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3:13" s="13" customFormat="1" ht="15.75">
      <c r="C13" s="106" t="s">
        <v>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7" t="s">
        <v>9</v>
      </c>
      <c r="B15" s="107" t="s">
        <v>10</v>
      </c>
      <c r="C15" s="121" t="s">
        <v>99</v>
      </c>
      <c r="D15" s="88" t="s">
        <v>12</v>
      </c>
      <c r="E15" s="89"/>
      <c r="F15" s="113" t="s">
        <v>13</v>
      </c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s="14" customFormat="1" ht="37.5" customHeight="1">
      <c r="A16" s="108"/>
      <c r="B16" s="108"/>
      <c r="C16" s="122"/>
      <c r="D16" s="90"/>
      <c r="E16" s="91"/>
      <c r="F16" s="118" t="s">
        <v>14</v>
      </c>
      <c r="G16" s="119"/>
      <c r="H16" s="119"/>
      <c r="I16" s="119"/>
      <c r="J16" s="119"/>
      <c r="K16" s="120"/>
      <c r="L16" s="124" t="s">
        <v>15</v>
      </c>
      <c r="M16" s="125"/>
      <c r="N16" s="126" t="s">
        <v>16</v>
      </c>
      <c r="O16" s="127"/>
    </row>
    <row r="17" spans="1:15" s="14" customFormat="1" ht="18.75" customHeight="1">
      <c r="A17" s="108"/>
      <c r="B17" s="108"/>
      <c r="C17" s="122"/>
      <c r="D17" s="92"/>
      <c r="E17" s="93"/>
      <c r="F17" s="116" t="s">
        <v>100</v>
      </c>
      <c r="G17" s="117"/>
      <c r="H17" s="116" t="s">
        <v>18</v>
      </c>
      <c r="I17" s="117"/>
      <c r="J17" s="116" t="s">
        <v>19</v>
      </c>
      <c r="K17" s="11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9"/>
      <c r="B18" s="109"/>
      <c r="C18" s="123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303578</v>
      </c>
      <c r="D20" s="56">
        <f>'Прил. 11 СОГАЗ 2016'!D20+'Прил. 11АЛЬФА 2016'!D20</f>
        <v>140627</v>
      </c>
      <c r="E20" s="56">
        <f>'Прил. 11 СОГАЗ 2016'!E20+'Прил. 11АЛЬФА 2016'!E20</f>
        <v>162951</v>
      </c>
      <c r="F20" s="56">
        <f>'Прил. 11 СОГАЗ 2016'!F20+'Прил. 11АЛЬФА 2016'!F20</f>
        <v>1449</v>
      </c>
      <c r="G20" s="56">
        <f>'Прил. 11 СОГАЗ 2016'!G20+'Прил. 11АЛЬФА 2016'!G20</f>
        <v>1287</v>
      </c>
      <c r="H20" s="56">
        <f>'Прил. 11 СОГАЗ 2016'!H20+'Прил. 11АЛЬФА 2016'!H20</f>
        <v>7059</v>
      </c>
      <c r="I20" s="56">
        <f>'Прил. 11 СОГАЗ 2016'!I20+'Прил. 11АЛЬФА 2016'!I20</f>
        <v>6759</v>
      </c>
      <c r="J20" s="56">
        <f>'Прил. 11 СОГАЗ 2016'!J20+'Прил. 11АЛЬФА 2016'!J20</f>
        <v>20702</v>
      </c>
      <c r="K20" s="56">
        <f>'Прил. 11 СОГАЗ 2016'!K20+'Прил. 11АЛЬФА 2016'!K20</f>
        <v>19382</v>
      </c>
      <c r="L20" s="56">
        <f>'Прил. 11 СОГАЗ 2016'!L20+'Прил. 11АЛЬФА 2016'!L20</f>
        <v>90081</v>
      </c>
      <c r="M20" s="56">
        <f>'Прил. 11 СОГАЗ 2016'!M20+'Прил. 11АЛЬФА 2016'!M20</f>
        <v>79391</v>
      </c>
      <c r="N20" s="56">
        <f>'Прил. 11 СОГАЗ 2016'!N20+'Прил. 11АЛЬФА 2016'!N20</f>
        <v>21336</v>
      </c>
      <c r="O20" s="56">
        <f>'Прил. 11 СОГАЗ 2016'!O20+'Прил. 11АЛЬФА 2016'!O20</f>
        <v>56132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8569</v>
      </c>
      <c r="D21" s="56">
        <f>'Прил. 11 СОГАЗ 2016'!D21+'Прил. 11АЛЬФА 2016'!D21</f>
        <v>4090</v>
      </c>
      <c r="E21" s="56">
        <f>'Прил. 11 СОГАЗ 2016'!E21+'Прил. 11АЛЬФА 2016'!E21</f>
        <v>4479</v>
      </c>
      <c r="F21" s="56">
        <f>'Прил. 11 СОГАЗ 2016'!F21+'Прил. 11АЛЬФА 2016'!F21</f>
        <v>41</v>
      </c>
      <c r="G21" s="56">
        <f>'Прил. 11 СОГАЗ 2016'!G21+'Прил. 11АЛЬФА 2016'!G21</f>
        <v>27</v>
      </c>
      <c r="H21" s="56">
        <f>'Прил. 11 СОГАЗ 2016'!H21+'Прил. 11АЛЬФА 2016'!H21</f>
        <v>247</v>
      </c>
      <c r="I21" s="56">
        <f>'Прил. 11 СОГАЗ 2016'!I21+'Прил. 11АЛЬФА 2016'!I21</f>
        <v>188</v>
      </c>
      <c r="J21" s="56">
        <f>'Прил. 11 СОГАЗ 2016'!J21+'Прил. 11АЛЬФА 2016'!J21</f>
        <v>676</v>
      </c>
      <c r="K21" s="56">
        <f>'Прил. 11 СОГАЗ 2016'!K21+'Прил. 11АЛЬФА 2016'!K21</f>
        <v>598</v>
      </c>
      <c r="L21" s="56">
        <f>'Прил. 11 СОГАЗ 2016'!L21+'Прил. 11АЛЬФА 2016'!L21</f>
        <v>2598</v>
      </c>
      <c r="M21" s="56">
        <f>'Прил. 11 СОГАЗ 2016'!M21+'Прил. 11АЛЬФА 2016'!M21</f>
        <v>2318</v>
      </c>
      <c r="N21" s="56">
        <f>'Прил. 11 СОГАЗ 2016'!N21+'Прил. 11АЛЬФА 2016'!N21</f>
        <v>528</v>
      </c>
      <c r="O21" s="56">
        <f>'Прил. 11 СОГАЗ 2016'!O21+'Прил. 11АЛЬФА 2016'!O21</f>
        <v>1348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50232</v>
      </c>
      <c r="D22" s="56">
        <f>'Прил. 11 СОГАЗ 2016'!D22+'Прил. 11АЛЬФА 2016'!D22</f>
        <v>21608</v>
      </c>
      <c r="E22" s="56">
        <f>'Прил. 11 СОГАЗ 2016'!E22+'Прил. 11АЛЬФА 2016'!E22</f>
        <v>28624</v>
      </c>
      <c r="F22" s="56">
        <f>'Прил. 11 СОГАЗ 2016'!F22+'Прил. 11АЛЬФА 2016'!F22</f>
        <v>317</v>
      </c>
      <c r="G22" s="56">
        <f>'Прил. 11 СОГАЗ 2016'!G22+'Прил. 11АЛЬФА 2016'!G22</f>
        <v>326</v>
      </c>
      <c r="H22" s="56">
        <f>'Прил. 11 СОГАЗ 2016'!H22+'Прил. 11АЛЬФА 2016'!H22</f>
        <v>1705</v>
      </c>
      <c r="I22" s="56">
        <f>'Прил. 11 СОГАЗ 2016'!I22+'Прил. 11АЛЬФА 2016'!I22</f>
        <v>1749</v>
      </c>
      <c r="J22" s="56">
        <f>'Прил. 11 СОГАЗ 2016'!J22+'Прил. 11АЛЬФА 2016'!J22</f>
        <v>4786</v>
      </c>
      <c r="K22" s="56">
        <f>'Прил. 11 СОГАЗ 2016'!K22+'Прил. 11АЛЬФА 2016'!K22</f>
        <v>4598</v>
      </c>
      <c r="L22" s="56">
        <f>'Прил. 11 СОГАЗ 2016'!L22+'Прил. 11АЛЬФА 2016'!L22</f>
        <v>12497</v>
      </c>
      <c r="M22" s="56">
        <f>'Прил. 11 СОГАЗ 2016'!M22+'Прил. 11АЛЬФА 2016'!M22</f>
        <v>15801</v>
      </c>
      <c r="N22" s="56">
        <f>'Прил. 11 СОГАЗ 2016'!N22+'Прил. 11АЛЬФА 2016'!N22</f>
        <v>2303</v>
      </c>
      <c r="O22" s="56">
        <f>'Прил. 11 СОГАЗ 2016'!O22+'Прил. 11АЛЬФА 2016'!O22</f>
        <v>6150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1472</v>
      </c>
      <c r="D24" s="56">
        <f>'Прил. 11 СОГАЗ 2016'!D24+'Прил. 11АЛЬФА 2016'!D24</f>
        <v>739</v>
      </c>
      <c r="E24" s="56">
        <f>'Прил. 11 СОГАЗ 2016'!E24+'Прил. 11АЛЬФА 2016'!E24</f>
        <v>733</v>
      </c>
      <c r="F24" s="56">
        <f>'Прил. 11 СОГАЗ 2016'!F24+'Прил. 11АЛЬФА 2016'!F24</f>
        <v>4</v>
      </c>
      <c r="G24" s="56">
        <f>'Прил. 11 СОГАЗ 2016'!G24+'Прил. 11АЛЬФА 2016'!G24</f>
        <v>1</v>
      </c>
      <c r="H24" s="56">
        <f>'Прил. 11 СОГАЗ 2016'!H24+'Прил. 11АЛЬФА 2016'!H24</f>
        <v>26</v>
      </c>
      <c r="I24" s="56">
        <f>'Прил. 11 СОГАЗ 2016'!I24+'Прил. 11АЛЬФА 2016'!I24</f>
        <v>26</v>
      </c>
      <c r="J24" s="56">
        <f>'Прил. 11 СОГАЗ 2016'!J24+'Прил. 11АЛЬФА 2016'!J24</f>
        <v>118</v>
      </c>
      <c r="K24" s="56">
        <f>'Прил. 11 СОГАЗ 2016'!K24+'Прил. 11АЛЬФА 2016'!K24</f>
        <v>128</v>
      </c>
      <c r="L24" s="56">
        <f>'Прил. 11 СОГАЗ 2016'!L24+'Прил. 11АЛЬФА 2016'!L24</f>
        <v>521</v>
      </c>
      <c r="M24" s="56">
        <f>'Прил. 11 СОГАЗ 2016'!M24+'Прил. 11АЛЬФА 2016'!M24</f>
        <v>421</v>
      </c>
      <c r="N24" s="56">
        <f>'Прил. 11 СОГАЗ 2016'!N24+'Прил. 11АЛЬФА 2016'!N24</f>
        <v>70</v>
      </c>
      <c r="O24" s="56">
        <f>'Прил. 11 СОГАЗ 2016'!O24+'Прил. 11АЛЬФА 2016'!O24</f>
        <v>157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42067</v>
      </c>
      <c r="D25" s="56">
        <f>'Прил. 11 СОГАЗ 2016'!D25+'Прил. 11АЛЬФА 2016'!D25</f>
        <v>20418</v>
      </c>
      <c r="E25" s="56">
        <f>'Прил. 11 СОГАЗ 2016'!E25+'Прил. 11АЛЬФА 2016'!E25</f>
        <v>21649</v>
      </c>
      <c r="F25" s="56">
        <f>'Прил. 11 СОГАЗ 2016'!F25+'Прил. 11АЛЬФА 2016'!F25</f>
        <v>176</v>
      </c>
      <c r="G25" s="56">
        <f>'Прил. 11 СОГАЗ 2016'!G25+'Прил. 11АЛЬФА 2016'!G25</f>
        <v>148</v>
      </c>
      <c r="H25" s="56">
        <f>'Прил. 11 СОГАЗ 2016'!H25+'Прил. 11АЛЬФА 2016'!H25</f>
        <v>891</v>
      </c>
      <c r="I25" s="56">
        <f>'Прил. 11 СОГАЗ 2016'!I25+'Прил. 11АЛЬФА 2016'!I25</f>
        <v>858</v>
      </c>
      <c r="J25" s="56">
        <f>'Прил. 11 СОГАЗ 2016'!J25+'Прил. 11АЛЬФА 2016'!J25</f>
        <v>2940</v>
      </c>
      <c r="K25" s="56">
        <f>'Прил. 11 СОГАЗ 2016'!K25+'Прил. 11АЛЬФА 2016'!K25</f>
        <v>2852</v>
      </c>
      <c r="L25" s="56">
        <f>'Прил. 11 СОГАЗ 2016'!L25+'Прил. 11АЛЬФА 2016'!L25</f>
        <v>13551</v>
      </c>
      <c r="M25" s="56">
        <f>'Прил. 11 СОГАЗ 2016'!M25+'Прил. 11АЛЬФА 2016'!M25</f>
        <v>10416</v>
      </c>
      <c r="N25" s="56">
        <f>'Прил. 11 СОГАЗ 2016'!N25+'Прил. 11АЛЬФА 2016'!N25</f>
        <v>2860</v>
      </c>
      <c r="O25" s="56">
        <f>'Прил. 11 СОГАЗ 2016'!O25+'Прил. 11АЛЬФА 2016'!O25</f>
        <v>7375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647</v>
      </c>
      <c r="D26" s="56">
        <f>'Прил. 11 СОГАЗ 2016'!D26+'Прил. 11АЛЬФА 2016'!D26</f>
        <v>324</v>
      </c>
      <c r="E26" s="56">
        <f>'Прил. 11 СОГАЗ 2016'!E26+'Прил. 11АЛЬФА 2016'!E26</f>
        <v>323</v>
      </c>
      <c r="F26" s="56">
        <f>'Прил. 11 СОГАЗ 2016'!F26+'Прил. 11АЛЬФА 2016'!F26</f>
        <v>2</v>
      </c>
      <c r="G26" s="56">
        <f>'Прил. 11 СОГАЗ 2016'!G26+'Прил. 11АЛЬФА 2016'!G26</f>
        <v>1</v>
      </c>
      <c r="H26" s="56">
        <f>'Прил. 11 СОГАЗ 2016'!H26+'Прил. 11АЛЬФА 2016'!H26</f>
        <v>11</v>
      </c>
      <c r="I26" s="56">
        <f>'Прил. 11 СОГАЗ 2016'!I26+'Прил. 11АЛЬФА 2016'!I26</f>
        <v>6</v>
      </c>
      <c r="J26" s="56">
        <f>'Прил. 11 СОГАЗ 2016'!J26+'Прил. 11АЛЬФА 2016'!J26</f>
        <v>36</v>
      </c>
      <c r="K26" s="56">
        <f>'Прил. 11 СОГАЗ 2016'!K26+'Прил. 11АЛЬФА 2016'!K26</f>
        <v>32</v>
      </c>
      <c r="L26" s="56">
        <f>'Прил. 11 СОГАЗ 2016'!L26+'Прил. 11АЛЬФА 2016'!L26</f>
        <v>230</v>
      </c>
      <c r="M26" s="56">
        <f>'Прил. 11 СОГАЗ 2016'!M26+'Прил. 11АЛЬФА 2016'!M26</f>
        <v>151</v>
      </c>
      <c r="N26" s="56">
        <f>'Прил. 11 СОГАЗ 2016'!N26+'Прил. 11АЛЬФА 2016'!N26</f>
        <v>45</v>
      </c>
      <c r="O26" s="56">
        <f>'Прил. 11 СОГАЗ 2016'!O26+'Прил. 11АЛЬФА 2016'!O26</f>
        <v>133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4447</v>
      </c>
      <c r="D27" s="56">
        <f>'Прил. 11 СОГАЗ 2016'!D27+'Прил. 11АЛЬФА 2016'!D27</f>
        <v>1955</v>
      </c>
      <c r="E27" s="56">
        <f>'Прил. 11 СОГАЗ 2016'!E27+'Прил. 11АЛЬФА 2016'!E27</f>
        <v>2492</v>
      </c>
      <c r="F27" s="56">
        <f>'Прил. 11 СОГАЗ 2016'!F27+'Прил. 11АЛЬФА 2016'!F27</f>
        <v>26</v>
      </c>
      <c r="G27" s="56">
        <f>'Прил. 11 СОГАЗ 2016'!G27+'Прил. 11АЛЬФА 2016'!G27</f>
        <v>34</v>
      </c>
      <c r="H27" s="56">
        <f>'Прил. 11 СОГАЗ 2016'!H27+'Прил. 11АЛЬФА 2016'!H27</f>
        <v>184</v>
      </c>
      <c r="I27" s="56">
        <f>'Прил. 11 СОГАЗ 2016'!I27+'Прил. 11АЛЬФА 2016'!I27</f>
        <v>165</v>
      </c>
      <c r="J27" s="56">
        <f>'Прил. 11 СОГАЗ 2016'!J27+'Прил. 11АЛЬФА 2016'!J27</f>
        <v>483</v>
      </c>
      <c r="K27" s="56">
        <f>'Прил. 11 СОГАЗ 2016'!K27+'Прил. 11АЛЬФА 2016'!K27</f>
        <v>491</v>
      </c>
      <c r="L27" s="56">
        <f>'Прил. 11 СОГАЗ 2016'!L27+'Прил. 11АЛЬФА 2016'!L27</f>
        <v>1134</v>
      </c>
      <c r="M27" s="56">
        <f>'Прил. 11 СОГАЗ 2016'!M27+'Прил. 11АЛЬФА 2016'!M27</f>
        <v>1419</v>
      </c>
      <c r="N27" s="56">
        <f>'Прил. 11 СОГАЗ 2016'!N27+'Прил. 11АЛЬФА 2016'!N27</f>
        <v>128</v>
      </c>
      <c r="O27" s="56">
        <f>'Прил. 11 СОГАЗ 2016'!O27+'Прил. 11АЛЬФА 2016'!O27</f>
        <v>383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33278</v>
      </c>
      <c r="D28" s="56">
        <f>'Прил. 11 СОГАЗ 2016'!D28+'Прил. 11АЛЬФА 2016'!D28</f>
        <v>15327</v>
      </c>
      <c r="E28" s="56">
        <f>'Прил. 11 СОГАЗ 2016'!E28+'Прил. 11АЛЬФА 2016'!E28</f>
        <v>17951</v>
      </c>
      <c r="F28" s="56">
        <f>'Прил. 11 СОГАЗ 2016'!F28+'Прил. 11АЛЬФА 2016'!F28</f>
        <v>190</v>
      </c>
      <c r="G28" s="56">
        <f>'Прил. 11 СОГАЗ 2016'!G28+'Прил. 11АЛЬФА 2016'!G28</f>
        <v>185</v>
      </c>
      <c r="H28" s="56">
        <f>'Прил. 11 СОГАЗ 2016'!H28+'Прил. 11АЛЬФА 2016'!H28</f>
        <v>981</v>
      </c>
      <c r="I28" s="56">
        <f>'Прил. 11 СОГАЗ 2016'!I28+'Прил. 11АЛЬФА 2016'!I28</f>
        <v>932</v>
      </c>
      <c r="J28" s="56">
        <f>'Прил. 11 СОГАЗ 2016'!J28+'Прил. 11АЛЬФА 2016'!J28</f>
        <v>2872</v>
      </c>
      <c r="K28" s="56">
        <f>'Прил. 11 СОГАЗ 2016'!K28+'Прил. 11АЛЬФА 2016'!K28</f>
        <v>2765</v>
      </c>
      <c r="L28" s="56">
        <f>'Прил. 11 СОГАЗ 2016'!L28+'Прил. 11АЛЬФА 2016'!L28</f>
        <v>9669</v>
      </c>
      <c r="M28" s="56">
        <f>'Прил. 11 СОГАЗ 2016'!M28+'Прил. 11АЛЬФА 2016'!M28</f>
        <v>9221</v>
      </c>
      <c r="N28" s="56">
        <f>'Прил. 11 СОГАЗ 2016'!N28+'Прил. 11АЛЬФА 2016'!N28</f>
        <v>1615</v>
      </c>
      <c r="O28" s="56">
        <f>'Прил. 11 СОГАЗ 2016'!O28+'Прил. 11АЛЬФА 2016'!O28</f>
        <v>4848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14973</v>
      </c>
      <c r="D29" s="56">
        <f>'Прил. 11 СОГАЗ 2016'!D29+'Прил. 11АЛЬФА 2016'!D29</f>
        <v>6631</v>
      </c>
      <c r="E29" s="56">
        <f>'Прил. 11 СОГАЗ 2016'!E29+'Прил. 11АЛЬФА 2016'!E29</f>
        <v>8342</v>
      </c>
      <c r="F29" s="56">
        <f>'Прил. 11 СОГАЗ 2016'!F29+'Прил. 11АЛЬФА 2016'!F29</f>
        <v>87</v>
      </c>
      <c r="G29" s="56">
        <f>'Прил. 11 СОГАЗ 2016'!G29+'Прил. 11АЛЬФА 2016'!G29</f>
        <v>87</v>
      </c>
      <c r="H29" s="56">
        <f>'Прил. 11 СОГАЗ 2016'!H29+'Прил. 11АЛЬФА 2016'!H29</f>
        <v>510</v>
      </c>
      <c r="I29" s="56">
        <f>'Прил. 11 СОГАЗ 2016'!I29+'Прил. 11АЛЬФА 2016'!I29</f>
        <v>466</v>
      </c>
      <c r="J29" s="56">
        <f>'Прил. 11 СОГАЗ 2016'!J29+'Прил. 11АЛЬФА 2016'!J29</f>
        <v>1543</v>
      </c>
      <c r="K29" s="56">
        <f>'Прил. 11 СОГАЗ 2016'!K29+'Прил. 11АЛЬФА 2016'!K29</f>
        <v>1399</v>
      </c>
      <c r="L29" s="56">
        <f>'Прил. 11 СОГАЗ 2016'!L29+'Прил. 11АЛЬФА 2016'!L29</f>
        <v>3808</v>
      </c>
      <c r="M29" s="56">
        <f>'Прил. 11 СОГАЗ 2016'!M29+'Прил. 11АЛЬФА 2016'!M29</f>
        <v>4477</v>
      </c>
      <c r="N29" s="56">
        <f>'Прил. 11 СОГАЗ 2016'!N29+'Прил. 11АЛЬФА 2016'!N29</f>
        <v>683</v>
      </c>
      <c r="O29" s="56">
        <f>'Прил. 11 СОГАЗ 2016'!O29+'Прил. 11АЛЬФА 2016'!O29</f>
        <v>1913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8601</v>
      </c>
      <c r="D30" s="56">
        <f>'Прил. 11 СОГАЗ 2016'!D30+'Прил. 11АЛЬФА 2016'!D30</f>
        <v>3514</v>
      </c>
      <c r="E30" s="56">
        <f>'Прил. 11 СОГАЗ 2016'!E30+'Прил. 11АЛЬФА 2016'!E30</f>
        <v>5087</v>
      </c>
      <c r="F30" s="56">
        <f>'Прил. 11 СОГАЗ 2016'!F30+'Прил. 11АЛЬФА 2016'!F30</f>
        <v>99</v>
      </c>
      <c r="G30" s="56">
        <f>'Прил. 11 СОГАЗ 2016'!G30+'Прил. 11АЛЬФА 2016'!G30</f>
        <v>73</v>
      </c>
      <c r="H30" s="56">
        <f>'Прил. 11 СОГАЗ 2016'!H30+'Прил. 11АЛЬФА 2016'!H30</f>
        <v>488</v>
      </c>
      <c r="I30" s="56">
        <f>'Прил. 11 СОГАЗ 2016'!I30+'Прил. 11АЛЬФА 2016'!I30</f>
        <v>448</v>
      </c>
      <c r="J30" s="56">
        <f>'Прил. 11 СОГАЗ 2016'!J30+'Прил. 11АЛЬФА 2016'!J30</f>
        <v>1049</v>
      </c>
      <c r="K30" s="56">
        <f>'Прил. 11 СОГАЗ 2016'!K30+'Прил. 11АЛЬФА 2016'!K30</f>
        <v>1003</v>
      </c>
      <c r="L30" s="56">
        <f>'Прил. 11 СОГАЗ 2016'!L30+'Прил. 11АЛЬФА 2016'!L30</f>
        <v>1709</v>
      </c>
      <c r="M30" s="56">
        <f>'Прил. 11 СОГАЗ 2016'!M30+'Прил. 11АЛЬФА 2016'!M30</f>
        <v>3058</v>
      </c>
      <c r="N30" s="56">
        <f>'Прил. 11 СОГАЗ 2016'!N30+'Прил. 11АЛЬФА 2016'!N30</f>
        <v>169</v>
      </c>
      <c r="O30" s="56">
        <f>'Прил. 11 СОГАЗ 2016'!O30+'Прил. 11АЛЬФА 2016'!O30</f>
        <v>505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13188</v>
      </c>
      <c r="D31" s="56">
        <f>'Прил. 11 СОГАЗ 2016'!D31+'Прил. 11АЛЬФА 2016'!D31</f>
        <v>6100</v>
      </c>
      <c r="E31" s="56">
        <f>'Прил. 11 СОГАЗ 2016'!E31+'Прил. 11АЛЬФА 2016'!E31</f>
        <v>7088</v>
      </c>
      <c r="F31" s="56">
        <f>'Прил. 11 СОГАЗ 2016'!F31+'Прил. 11АЛЬФА 2016'!F31</f>
        <v>77</v>
      </c>
      <c r="G31" s="56">
        <f>'Прил. 11 СОГАЗ 2016'!G31+'Прил. 11АЛЬФА 2016'!G31</f>
        <v>64</v>
      </c>
      <c r="H31" s="56">
        <f>'Прил. 11 СОГАЗ 2016'!H31+'Прил. 11АЛЬФА 2016'!H31</f>
        <v>421</v>
      </c>
      <c r="I31" s="56">
        <f>'Прил. 11 СОГАЗ 2016'!I31+'Прил. 11АЛЬФА 2016'!I31</f>
        <v>430</v>
      </c>
      <c r="J31" s="56">
        <f>'Прил. 11 СОГАЗ 2016'!J31+'Прил. 11АЛЬФА 2016'!J31</f>
        <v>1299</v>
      </c>
      <c r="K31" s="56">
        <f>'Прил. 11 СОГАЗ 2016'!K31+'Прил. 11АЛЬФА 2016'!K31</f>
        <v>1235</v>
      </c>
      <c r="L31" s="56">
        <f>'Прил. 11 СОГАЗ 2016'!L31+'Прил. 11АЛЬФА 2016'!L31</f>
        <v>3732</v>
      </c>
      <c r="M31" s="56">
        <f>'Прил. 11 СОГАЗ 2016'!M31+'Прил. 11АЛЬФА 2016'!M31</f>
        <v>3819</v>
      </c>
      <c r="N31" s="56">
        <f>'Прил. 11 СОГАЗ 2016'!N31+'Прил. 11АЛЬФА 2016'!N31</f>
        <v>571</v>
      </c>
      <c r="O31" s="56">
        <f>'Прил. 11 СОГАЗ 2016'!O31+'Прил. 11АЛЬФА 2016'!O31</f>
        <v>1540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7626</v>
      </c>
      <c r="D32" s="56">
        <f>'Прил. 11 СОГАЗ 2016'!D32+'Прил. 11АЛЬФА 2016'!D32</f>
        <v>3335</v>
      </c>
      <c r="E32" s="56">
        <f>'Прил. 11 СОГАЗ 2016'!E32+'Прил. 11АЛЬФА 2016'!E32</f>
        <v>4291</v>
      </c>
      <c r="F32" s="56">
        <f>'Прил. 11 СОГАЗ 2016'!F32+'Прил. 11АЛЬФА 2016'!F32</f>
        <v>58</v>
      </c>
      <c r="G32" s="56">
        <f>'Прил. 11 СОГАЗ 2016'!G32+'Прил. 11АЛЬФА 2016'!G32</f>
        <v>45</v>
      </c>
      <c r="H32" s="56">
        <f>'Прил. 11 СОГАЗ 2016'!H32+'Прил. 11АЛЬФА 2016'!H32</f>
        <v>321</v>
      </c>
      <c r="I32" s="56">
        <f>'Прил. 11 СОГАЗ 2016'!I32+'Прил. 11АЛЬФА 2016'!I32</f>
        <v>273</v>
      </c>
      <c r="J32" s="56">
        <f>'Прил. 11 СОГАЗ 2016'!J32+'Прил. 11АЛЬФА 2016'!J32</f>
        <v>781</v>
      </c>
      <c r="K32" s="56">
        <f>'Прил. 11 СОГАЗ 2016'!K32+'Прил. 11АЛЬФА 2016'!K32</f>
        <v>762</v>
      </c>
      <c r="L32" s="56">
        <f>'Прил. 11 СОГАЗ 2016'!L32+'Прил. 11АЛЬФА 2016'!L32</f>
        <v>1884</v>
      </c>
      <c r="M32" s="56">
        <f>'Прил. 11 СОГАЗ 2016'!M32+'Прил. 11АЛЬФА 2016'!M32</f>
        <v>2491</v>
      </c>
      <c r="N32" s="56">
        <f>'Прил. 11 СОГАЗ 2016'!N32+'Прил. 11АЛЬФА 2016'!N32</f>
        <v>291</v>
      </c>
      <c r="O32" s="56">
        <f>'Прил. 11 СОГАЗ 2016'!O32+'Прил. 11АЛЬФА 2016'!O32</f>
        <v>720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56724</v>
      </c>
      <c r="D33" s="56">
        <f>'Прил. 11 СОГАЗ 2016'!D33+'Прил. 11АЛЬФА 2016'!D33</f>
        <v>25978</v>
      </c>
      <c r="E33" s="56">
        <f>'Прил. 11 СОГАЗ 2016'!E33+'Прил. 11АЛЬФА 2016'!E33</f>
        <v>30746</v>
      </c>
      <c r="F33" s="56">
        <f>'Прил. 11 СОГАЗ 2016'!F33+'Прил. 11АЛЬФА 2016'!F33</f>
        <v>214</v>
      </c>
      <c r="G33" s="56">
        <f>'Прил. 11 СОГАЗ 2016'!G33+'Прил. 11АЛЬФА 2016'!G33</f>
        <v>262</v>
      </c>
      <c r="H33" s="56">
        <f>'Прил. 11 СОГАЗ 2016'!H33+'Прил. 11АЛЬФА 2016'!H33</f>
        <v>1243</v>
      </c>
      <c r="I33" s="56">
        <f>'Прил. 11 СОГАЗ 2016'!I33+'Прил. 11АЛЬФА 2016'!I33</f>
        <v>1081</v>
      </c>
      <c r="J33" s="56">
        <f>'Прил. 11 СОГАЗ 2016'!J33+'Прил. 11АЛЬФА 2016'!J33</f>
        <v>4078</v>
      </c>
      <c r="K33" s="56">
        <f>'Прил. 11 СОГАЗ 2016'!K33+'Прил. 11АЛЬФА 2016'!K33</f>
        <v>3894</v>
      </c>
      <c r="L33" s="56">
        <f>'Прил. 11 СОГАЗ 2016'!L33+'Прил. 11АЛЬФА 2016'!L33</f>
        <v>16400</v>
      </c>
      <c r="M33" s="56">
        <f>'Прил. 11 СОГАЗ 2016'!M33+'Прил. 11АЛЬФА 2016'!M33</f>
        <v>14343</v>
      </c>
      <c r="N33" s="56">
        <f>'Прил. 11 СОГАЗ 2016'!N33+'Прил. 11АЛЬФА 2016'!N33</f>
        <v>4043</v>
      </c>
      <c r="O33" s="56">
        <f>'Прил. 11 СОГАЗ 2016'!O33+'Прил. 11АЛЬФА 2016'!O33</f>
        <v>11166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31488</v>
      </c>
      <c r="D34" s="56">
        <f>'Прил. 11 СОГАЗ 2016'!D34+'Прил. 11АЛЬФА 2016'!D34</f>
        <v>14678</v>
      </c>
      <c r="E34" s="56">
        <f>'Прил. 11 СОГАЗ 2016'!E34+'Прил. 11АЛЬФА 2016'!E34</f>
        <v>16810</v>
      </c>
      <c r="F34" s="56">
        <f>'Прил. 11 СОГАЗ 2016'!F34+'Прил. 11АЛЬФА 2016'!F34</f>
        <v>131</v>
      </c>
      <c r="G34" s="56">
        <f>'Прил. 11 СОГАЗ 2016'!G34+'Прил. 11АЛЬФА 2016'!G34</f>
        <v>152</v>
      </c>
      <c r="H34" s="56">
        <f>'Прил. 11 СОГАЗ 2016'!H34+'Прил. 11АЛЬФА 2016'!H34</f>
        <v>684</v>
      </c>
      <c r="I34" s="56">
        <f>'Прил. 11 СОГАЗ 2016'!I34+'Прил. 11АЛЬФА 2016'!I34</f>
        <v>666</v>
      </c>
      <c r="J34" s="56">
        <f>'Прил. 11 СОГАЗ 2016'!J34+'Прил. 11АЛЬФА 2016'!J34</f>
        <v>2315</v>
      </c>
      <c r="K34" s="56">
        <f>'Прил. 11 СОГАЗ 2016'!K34+'Прил. 11АЛЬФА 2016'!K34</f>
        <v>2123</v>
      </c>
      <c r="L34" s="56">
        <f>'Прил. 11 СОГАЗ 2016'!L34+'Прил. 11АЛЬФА 2016'!L34</f>
        <v>9487</v>
      </c>
      <c r="M34" s="56">
        <f>'Прил. 11 СОГАЗ 2016'!M34+'Прил. 11АЛЬФА 2016'!M34</f>
        <v>8003</v>
      </c>
      <c r="N34" s="56">
        <f>'Прил. 11 СОГАЗ 2016'!N34+'Прил. 11АЛЬФА 2016'!N34</f>
        <v>2061</v>
      </c>
      <c r="O34" s="56">
        <f>'Прил. 11 СОГАЗ 2016'!O34+'Прил. 11АЛЬФА 2016'!O34</f>
        <v>5866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47323</v>
      </c>
      <c r="D35" s="56">
        <f>'Прил. 11 СОГАЗ 2016'!D35+'Прил. 11АЛЬФА 2016'!D35</f>
        <v>21957</v>
      </c>
      <c r="E35" s="56">
        <f>'Прил. 11 СОГАЗ 2016'!E35+'Прил. 11АЛЬФА 2016'!E35</f>
        <v>25366</v>
      </c>
      <c r="F35" s="56">
        <f>'Прил. 11 СОГАЗ 2016'!F35+'Прил. 11АЛЬФА 2016'!F35</f>
        <v>192</v>
      </c>
      <c r="G35" s="56">
        <f>'Прил. 11 СОГАЗ 2016'!G35+'Прил. 11АЛЬФА 2016'!G35</f>
        <v>178</v>
      </c>
      <c r="H35" s="56">
        <f>'Прил. 11 СОГАЗ 2016'!H35+'Прил. 11АЛЬФА 2016'!H35</f>
        <v>979</v>
      </c>
      <c r="I35" s="56">
        <f>'Прил. 11 СОГАЗ 2016'!I35+'Прил. 11АЛЬФА 2016'!I35</f>
        <v>966</v>
      </c>
      <c r="J35" s="56">
        <f>'Прил. 11 СОГАЗ 2016'!J35+'Прил. 11АЛЬФА 2016'!J35</f>
        <v>3513</v>
      </c>
      <c r="K35" s="56">
        <f>'Прил. 11 СОГАЗ 2016'!K35+'Прил. 11АЛЬФА 2016'!K35</f>
        <v>3208</v>
      </c>
      <c r="L35" s="56">
        <f>'Прил. 11 СОГАЗ 2016'!L35+'Прил. 11АЛЬФА 2016'!L35</f>
        <v>13595</v>
      </c>
      <c r="M35" s="56">
        <f>'Прил. 11 СОГАЗ 2016'!M35+'Прил. 11АЛЬФА 2016'!M35</f>
        <v>11480</v>
      </c>
      <c r="N35" s="56">
        <f>'Прил. 11 СОГАЗ 2016'!N35+'Прил. 11АЛЬФА 2016'!N35</f>
        <v>3678</v>
      </c>
      <c r="O35" s="56">
        <f>'Прил. 11 СОГАЗ 2016'!O35+'Прил. 11АЛЬФА 2016'!O35</f>
        <v>9534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17482</v>
      </c>
      <c r="D36" s="56">
        <f>'Прил. 11 СОГАЗ 2016'!D36+'Прил. 11АЛЬФА 2016'!D36</f>
        <v>8253</v>
      </c>
      <c r="E36" s="56">
        <f>'Прил. 11 СОГАЗ 2016'!E36+'Прил. 11АЛЬФА 2016'!E36</f>
        <v>9229</v>
      </c>
      <c r="F36" s="56">
        <f>'Прил. 11 СОГАЗ 2016'!F36+'Прил. 11АЛЬФА 2016'!F36</f>
        <v>86</v>
      </c>
      <c r="G36" s="56">
        <f>'Прил. 11 СОГАЗ 2016'!G36+'Прил. 11АЛЬФА 2016'!G36</f>
        <v>84</v>
      </c>
      <c r="H36" s="56">
        <f>'Прил. 11 СОГАЗ 2016'!H36+'Прил. 11АЛЬФА 2016'!H36</f>
        <v>417</v>
      </c>
      <c r="I36" s="56">
        <f>'Прил. 11 СОГАЗ 2016'!I36+'Прил. 11АЛЬФА 2016'!I36</f>
        <v>382</v>
      </c>
      <c r="J36" s="56">
        <f>'Прил. 11 СОГАЗ 2016'!J36+'Прил. 11АЛЬФА 2016'!J36</f>
        <v>1388</v>
      </c>
      <c r="K36" s="56">
        <f>'Прил. 11 СОГАЗ 2016'!K36+'Прил. 11АЛЬФА 2016'!K36</f>
        <v>1269</v>
      </c>
      <c r="L36" s="56">
        <f>'Прил. 11 СОГАЗ 2016'!L36+'Прил. 11АЛЬФА 2016'!L36</f>
        <v>5164</v>
      </c>
      <c r="M36" s="56">
        <f>'Прил. 11 СОГАЗ 2016'!M36+'Прил. 11АЛЬФА 2016'!M36</f>
        <v>4443</v>
      </c>
      <c r="N36" s="56">
        <f>'Прил. 11 СОГАЗ 2016'!N36+'Прил. 11АЛЬФА 2016'!N36</f>
        <v>1198</v>
      </c>
      <c r="O36" s="56">
        <f>'Прил. 11 СОГАЗ 2016'!O36+'Прил. 11АЛЬФА 2016'!O36</f>
        <v>3051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2272</v>
      </c>
      <c r="D37" s="56">
        <f>'Прил. 11 СОГАЗ 2016'!D37+'Прил. 11АЛЬФА 2016'!D37</f>
        <v>1081</v>
      </c>
      <c r="E37" s="56">
        <f>'Прил. 11 СОГАЗ 2016'!E37+'Прил. 11АЛЬФА 2016'!E37</f>
        <v>1191</v>
      </c>
      <c r="F37" s="56">
        <f>'Прил. 11 СОГАЗ 2016'!F37+'Прил. 11АЛЬФА 2016'!F37</f>
        <v>13</v>
      </c>
      <c r="G37" s="56">
        <f>'Прил. 11 СОГАЗ 2016'!G37+'Прил. 11АЛЬФА 2016'!G37</f>
        <v>12</v>
      </c>
      <c r="H37" s="56">
        <f>'Прил. 11 СОГАЗ 2016'!H37+'Прил. 11АЛЬФА 2016'!H37</f>
        <v>47</v>
      </c>
      <c r="I37" s="56">
        <f>'Прил. 11 СОГАЗ 2016'!I37+'Прил. 11АЛЬФА 2016'!I37</f>
        <v>36</v>
      </c>
      <c r="J37" s="56">
        <f>'Прил. 11 СОГАЗ 2016'!J37+'Прил. 11АЛЬФА 2016'!J37</f>
        <v>198</v>
      </c>
      <c r="K37" s="56">
        <f>'Прил. 11 СОГАЗ 2016'!K37+'Прил. 11АЛЬФА 2016'!K37</f>
        <v>183</v>
      </c>
      <c r="L37" s="56">
        <f>'Прил. 11 СОГАЗ 2016'!L37+'Прил. 11АЛЬФА 2016'!L37</f>
        <v>669</v>
      </c>
      <c r="M37" s="56">
        <f>'Прил. 11 СОГАЗ 2016'!M37+'Прил. 11АЛЬФА 2016'!M37</f>
        <v>536</v>
      </c>
      <c r="N37" s="56">
        <f>'Прил. 11 СОГАЗ 2016'!N37+'Прил. 11АЛЬФА 2016'!N37</f>
        <v>154</v>
      </c>
      <c r="O37" s="56">
        <f>'Прил. 11 СОГАЗ 2016'!O37+'Прил. 11АЛЬФА 2016'!O37</f>
        <v>424</v>
      </c>
    </row>
    <row r="38" spans="1:15" s="38" customFormat="1" ht="18.75">
      <c r="A38" s="53">
        <v>15</v>
      </c>
      <c r="B38" s="54" t="s">
        <v>123</v>
      </c>
      <c r="C38" s="55">
        <f t="shared" si="0"/>
        <v>5758</v>
      </c>
      <c r="D38" s="56">
        <f>'Прил. 11 СОГАЗ 2016'!D38+'Прил. 11АЛЬФА 2016'!D38</f>
        <v>2720</v>
      </c>
      <c r="E38" s="56">
        <f>'Прил. 11 СОГАЗ 2016'!E38+'Прил. 11АЛЬФА 2016'!E38</f>
        <v>3038</v>
      </c>
      <c r="F38" s="56">
        <f>'Прил. 11 СОГАЗ 2016'!F38+'Прил. 11АЛЬФА 2016'!F38</f>
        <v>19</v>
      </c>
      <c r="G38" s="56">
        <f>'Прил. 11 СОГАЗ 2016'!G38+'Прил. 11АЛЬФА 2016'!G38</f>
        <v>16</v>
      </c>
      <c r="H38" s="56">
        <f>'Прил. 11 СОГАЗ 2016'!H38+'Прил. 11АЛЬФА 2016'!H38</f>
        <v>96</v>
      </c>
      <c r="I38" s="56">
        <f>'Прил. 11 СОГАЗ 2016'!I38+'Прил. 11АЛЬФА 2016'!I38</f>
        <v>83</v>
      </c>
      <c r="J38" s="56">
        <f>'Прил. 11 СОГАЗ 2016'!J38+'Прил. 11АЛЬФА 2016'!J38</f>
        <v>345</v>
      </c>
      <c r="K38" s="56">
        <f>'Прил. 11 СОГАЗ 2016'!K38+'Прил. 11АЛЬФА 2016'!K38</f>
        <v>390</v>
      </c>
      <c r="L38" s="56">
        <f>'Прил. 11 СОГАЗ 2016'!L38+'Прил. 11АЛЬФА 2016'!L38</f>
        <v>1667</v>
      </c>
      <c r="M38" s="56">
        <f>'Прил. 11 СОГАЗ 2016'!M38+'Прил. 11АЛЬФА 2016'!M38</f>
        <v>1243</v>
      </c>
      <c r="N38" s="56">
        <f>'Прил. 11 СОГАЗ 2016'!N38+'Прил. 11АЛЬФА 2016'!N38</f>
        <v>593</v>
      </c>
      <c r="O38" s="56">
        <f>'Прил. 11 СОГАЗ 2016'!O38+'Прил. 11АЛЬФА 2016'!O38</f>
        <v>1306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46252</v>
      </c>
      <c r="D39" s="56">
        <f>'Прил. 11 СОГАЗ 2016'!D39+'Прил. 11АЛЬФА 2016'!D39</f>
        <v>21093</v>
      </c>
      <c r="E39" s="56">
        <f>'Прил. 11 СОГАЗ 2016'!E39+'Прил. 11АЛЬФА 2016'!E39</f>
        <v>25159</v>
      </c>
      <c r="F39" s="56">
        <f>'Прил. 11 СОГАЗ 2016'!F39+'Прил. 11АЛЬФА 2016'!F39</f>
        <v>198</v>
      </c>
      <c r="G39" s="56">
        <f>'Прил. 11 СОГАЗ 2016'!G39+'Прил. 11АЛЬФА 2016'!G39</f>
        <v>185</v>
      </c>
      <c r="H39" s="56">
        <f>'Прил. 11 СОГАЗ 2016'!H39+'Прил. 11АЛЬФА 2016'!H39</f>
        <v>1041</v>
      </c>
      <c r="I39" s="56">
        <f>'Прил. 11 СОГАЗ 2016'!I39+'Прил. 11АЛЬФА 2016'!I39</f>
        <v>974</v>
      </c>
      <c r="J39" s="56">
        <f>'Прил. 11 СОГАЗ 2016'!J39+'Прил. 11АЛЬФА 2016'!J39</f>
        <v>3581</v>
      </c>
      <c r="K39" s="56">
        <f>'Прил. 11 СОГАЗ 2016'!K39+'Прил. 11АЛЬФА 2016'!K39</f>
        <v>3322</v>
      </c>
      <c r="L39" s="56">
        <f>'Прил. 11 СОГАЗ 2016'!L39+'Прил. 11АЛЬФА 2016'!L39</f>
        <v>13155</v>
      </c>
      <c r="M39" s="56">
        <f>'Прил. 11 СОГАЗ 2016'!M39+'Прил. 11АЛЬФА 2016'!M39</f>
        <v>11734</v>
      </c>
      <c r="N39" s="56">
        <f>'Прил. 11 СОГАЗ 2016'!N39+'Прил. 11АЛЬФА 2016'!N39</f>
        <v>3118</v>
      </c>
      <c r="O39" s="56">
        <f>'Прил. 11 СОГАЗ 2016'!O39+'Прил. 11АЛЬФА 2016'!O39</f>
        <v>8944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28466</v>
      </c>
      <c r="D40" s="56">
        <f>'Прил. 11 СОГАЗ 2016'!D40+'Прил. 11АЛЬФА 2016'!D40</f>
        <v>12897</v>
      </c>
      <c r="E40" s="56">
        <f>'Прил. 11 СОГАЗ 2016'!E40+'Прил. 11АЛЬФА 2016'!E40</f>
        <v>15569</v>
      </c>
      <c r="F40" s="56">
        <f>'Прил. 11 СОГАЗ 2016'!F40+'Прил. 11АЛЬФА 2016'!F40</f>
        <v>142</v>
      </c>
      <c r="G40" s="56">
        <f>'Прил. 11 СОГАЗ 2016'!G40+'Прил. 11АЛЬФА 2016'!G40</f>
        <v>124</v>
      </c>
      <c r="H40" s="56">
        <f>'Прил. 11 СОГАЗ 2016'!H40+'Прил. 11АЛЬФА 2016'!H40</f>
        <v>695</v>
      </c>
      <c r="I40" s="56">
        <f>'Прил. 11 СОГАЗ 2016'!I40+'Прил. 11АЛЬФА 2016'!I40</f>
        <v>625</v>
      </c>
      <c r="J40" s="56">
        <f>'Прил. 11 СОГАЗ 2016'!J40+'Прил. 11АЛЬФА 2016'!J40</f>
        <v>2381</v>
      </c>
      <c r="K40" s="56">
        <f>'Прил. 11 СОГАЗ 2016'!K40+'Прил. 11АЛЬФА 2016'!K40</f>
        <v>2343</v>
      </c>
      <c r="L40" s="56">
        <f>'Прил. 11 СОГАЗ 2016'!L40+'Прил. 11АЛЬФА 2016'!L40</f>
        <v>8002</v>
      </c>
      <c r="M40" s="56">
        <f>'Прил. 11 СОГАЗ 2016'!M40+'Прил. 11АЛЬФА 2016'!M40</f>
        <v>7580</v>
      </c>
      <c r="N40" s="56">
        <f>'Прил. 11 СОГАЗ 2016'!N40+'Прил. 11АЛЬФА 2016'!N40</f>
        <v>1677</v>
      </c>
      <c r="O40" s="56">
        <f>'Прил. 11 СОГАЗ 2016'!O40+'Прил. 11АЛЬФА 2016'!O40</f>
        <v>4897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19797</v>
      </c>
      <c r="D41" s="56">
        <f>'Прил. 11 СОГАЗ 2016'!D41+'Прил. 11АЛЬФА 2016'!D41</f>
        <v>9205</v>
      </c>
      <c r="E41" s="56">
        <f>'Прил. 11 СОГАЗ 2016'!E41+'Прил. 11АЛЬФА 2016'!E41</f>
        <v>10592</v>
      </c>
      <c r="F41" s="56">
        <f>'Прил. 11 СОГАЗ 2016'!F41+'Прил. 11АЛЬФА 2016'!F41</f>
        <v>99</v>
      </c>
      <c r="G41" s="56">
        <f>'Прил. 11 СОГАЗ 2016'!G41+'Прил. 11АЛЬФА 2016'!G41</f>
        <v>64</v>
      </c>
      <c r="H41" s="56">
        <f>'Прил. 11 СОГАЗ 2016'!H41+'Прил. 11АЛЬФА 2016'!H41</f>
        <v>401</v>
      </c>
      <c r="I41" s="56">
        <f>'Прил. 11 СОГАЗ 2016'!I41+'Прил. 11АЛЬФА 2016'!I41</f>
        <v>415</v>
      </c>
      <c r="J41" s="56">
        <f>'Прил. 11 СОГАЗ 2016'!J41+'Прил. 11АЛЬФА 2016'!J41</f>
        <v>1428</v>
      </c>
      <c r="K41" s="56">
        <f>'Прил. 11 СОГАЗ 2016'!K41+'Прил. 11АЛЬФА 2016'!K41</f>
        <v>1348</v>
      </c>
      <c r="L41" s="56">
        <f>'Прил. 11 СОГАЗ 2016'!L41+'Прил. 11АЛЬФА 2016'!L41</f>
        <v>5778</v>
      </c>
      <c r="M41" s="56">
        <f>'Прил. 11 СОГАЗ 2016'!M41+'Прил. 11АЛЬФА 2016'!M41</f>
        <v>4818</v>
      </c>
      <c r="N41" s="56">
        <f>'Прил. 11 СОГАЗ 2016'!N41+'Прил. 11АЛЬФА 2016'!N41</f>
        <v>1499</v>
      </c>
      <c r="O41" s="56">
        <f>'Прил. 11 СОГАЗ 2016'!O41+'Прил. 11АЛЬФА 2016'!O41</f>
        <v>3947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10890</v>
      </c>
      <c r="D42" s="56">
        <f>'Прил. 11 СОГАЗ 2016'!D42+'Прил. 11АЛЬФА 2016'!D42</f>
        <v>5372</v>
      </c>
      <c r="E42" s="56">
        <f>'Прил. 11 СОГАЗ 2016'!E42+'Прил. 11АЛЬФА 2016'!E42</f>
        <v>5518</v>
      </c>
      <c r="F42" s="56">
        <f>'Прил. 11 СОГАЗ 2016'!F42+'Прил. 11АЛЬФА 2016'!F42</f>
        <v>35</v>
      </c>
      <c r="G42" s="56">
        <f>'Прил. 11 СОГАЗ 2016'!G42+'Прил. 11АЛЬФА 2016'!G42</f>
        <v>41</v>
      </c>
      <c r="H42" s="56">
        <f>'Прил. 11 СОГАЗ 2016'!H42+'Прил. 11АЛЬФА 2016'!H42</f>
        <v>247</v>
      </c>
      <c r="I42" s="56">
        <f>'Прил. 11 СОГАЗ 2016'!I42+'Прил. 11АЛЬФА 2016'!I42</f>
        <v>205</v>
      </c>
      <c r="J42" s="56">
        <f>'Прил. 11 СОГАЗ 2016'!J42+'Прил. 11АЛЬФА 2016'!J42</f>
        <v>788</v>
      </c>
      <c r="K42" s="56">
        <f>'Прил. 11 СОГАЗ 2016'!K42+'Прил. 11АЛЬФА 2016'!K42</f>
        <v>763</v>
      </c>
      <c r="L42" s="56">
        <f>'Прил. 11 СОГАЗ 2016'!L42+'Прил. 11АЛЬФА 2016'!L42</f>
        <v>3525</v>
      </c>
      <c r="M42" s="56">
        <f>'Прил. 11 СОГАЗ 2016'!M42+'Прил. 11АЛЬФА 2016'!M42</f>
        <v>2483</v>
      </c>
      <c r="N42" s="56">
        <f>'Прил. 11 СОГАЗ 2016'!N42+'Прил. 11АЛЬФА 2016'!N42</f>
        <v>777</v>
      </c>
      <c r="O42" s="56">
        <f>'Прил. 11 СОГАЗ 2016'!O42+'Прил. 11АЛЬФА 2016'!O42</f>
        <v>2026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743642</v>
      </c>
      <c r="D43" s="55">
        <f t="shared" si="2"/>
        <v>342407</v>
      </c>
      <c r="E43" s="55">
        <f t="shared" si="2"/>
        <v>401235</v>
      </c>
      <c r="F43" s="55">
        <f t="shared" si="2"/>
        <v>3599</v>
      </c>
      <c r="G43" s="55">
        <f t="shared" si="2"/>
        <v>3356</v>
      </c>
      <c r="H43" s="55">
        <f t="shared" si="2"/>
        <v>18389</v>
      </c>
      <c r="I43" s="55">
        <f t="shared" si="2"/>
        <v>17503</v>
      </c>
      <c r="J43" s="55">
        <f t="shared" si="2"/>
        <v>56390</v>
      </c>
      <c r="K43" s="55">
        <f t="shared" si="2"/>
        <v>53275</v>
      </c>
      <c r="L43" s="55">
        <f t="shared" si="2"/>
        <v>215359</v>
      </c>
      <c r="M43" s="55">
        <f t="shared" si="2"/>
        <v>196641</v>
      </c>
      <c r="N43" s="55">
        <f t="shared" si="2"/>
        <v>48670</v>
      </c>
      <c r="O43" s="55">
        <f t="shared" si="2"/>
        <v>130460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7" t="s">
        <v>129</v>
      </c>
      <c r="F46" s="87"/>
      <c r="G46" s="87"/>
      <c r="H46" s="87"/>
      <c r="I46" s="87"/>
    </row>
    <row r="47" spans="4:9" s="38" customFormat="1" ht="13.5" customHeight="1">
      <c r="D47" s="39" t="s">
        <v>60</v>
      </c>
      <c r="E47" s="86" t="s">
        <v>61</v>
      </c>
      <c r="F47" s="86"/>
      <c r="G47" s="86"/>
      <c r="H47" s="86"/>
      <c r="I47" s="86"/>
    </row>
    <row r="48" s="38" customFormat="1" ht="22.5" customHeight="1">
      <c r="A48" s="12" t="s">
        <v>62</v>
      </c>
    </row>
    <row r="49" spans="1:9" s="38" customFormat="1" ht="21" customHeight="1">
      <c r="A49" s="87" t="s">
        <v>59</v>
      </c>
      <c r="B49" s="87"/>
      <c r="C49" s="87"/>
      <c r="E49" s="87" t="s">
        <v>129</v>
      </c>
      <c r="F49" s="87"/>
      <c r="G49" s="87"/>
      <c r="H49" s="87"/>
      <c r="I49" s="87"/>
    </row>
    <row r="50" spans="1:9" s="39" customFormat="1" ht="12">
      <c r="A50" s="86" t="s">
        <v>63</v>
      </c>
      <c r="B50" s="86"/>
      <c r="C50" s="86"/>
      <c r="D50" s="39" t="s">
        <v>60</v>
      </c>
      <c r="E50" s="86" t="s">
        <v>61</v>
      </c>
      <c r="F50" s="86"/>
      <c r="G50" s="86"/>
      <c r="H50" s="86"/>
      <c r="I50" s="86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9" customFormat="1" ht="20.25">
      <c r="A9" s="103" t="s">
        <v>97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5" t="s">
        <v>92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3:13" s="13" customFormat="1" ht="15.75">
      <c r="C13" s="106" t="s">
        <v>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7" t="s">
        <v>9</v>
      </c>
      <c r="B15" s="107" t="s">
        <v>10</v>
      </c>
      <c r="C15" s="121" t="s">
        <v>99</v>
      </c>
      <c r="D15" s="88" t="s">
        <v>12</v>
      </c>
      <c r="E15" s="89"/>
      <c r="F15" s="113" t="s">
        <v>13</v>
      </c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s="14" customFormat="1" ht="37.5" customHeight="1">
      <c r="A16" s="108"/>
      <c r="B16" s="108"/>
      <c r="C16" s="122"/>
      <c r="D16" s="90"/>
      <c r="E16" s="91"/>
      <c r="F16" s="118" t="s">
        <v>14</v>
      </c>
      <c r="G16" s="119"/>
      <c r="H16" s="119"/>
      <c r="I16" s="119"/>
      <c r="J16" s="119"/>
      <c r="K16" s="120"/>
      <c r="L16" s="124" t="s">
        <v>15</v>
      </c>
      <c r="M16" s="125"/>
      <c r="N16" s="126" t="s">
        <v>16</v>
      </c>
      <c r="O16" s="127"/>
    </row>
    <row r="17" spans="1:15" s="14" customFormat="1" ht="18.75" customHeight="1">
      <c r="A17" s="108"/>
      <c r="B17" s="108"/>
      <c r="C17" s="122"/>
      <c r="D17" s="92"/>
      <c r="E17" s="93"/>
      <c r="F17" s="116" t="s">
        <v>100</v>
      </c>
      <c r="G17" s="117"/>
      <c r="H17" s="116" t="s">
        <v>18</v>
      </c>
      <c r="I17" s="117"/>
      <c r="J17" s="116" t="s">
        <v>19</v>
      </c>
      <c r="K17" s="11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9"/>
      <c r="B18" s="109"/>
      <c r="C18" s="123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240092</v>
      </c>
      <c r="D20" s="56">
        <f aca="true" t="shared" si="1" ref="D20:D42">F20+H20+J20+L20+N20</f>
        <v>110122</v>
      </c>
      <c r="E20" s="56">
        <f aca="true" t="shared" si="2" ref="E20:E42">G20+I20+K20+M20+O20</f>
        <v>129970</v>
      </c>
      <c r="F20" s="56">
        <v>1184</v>
      </c>
      <c r="G20" s="56">
        <v>1054</v>
      </c>
      <c r="H20" s="56">
        <v>5699</v>
      </c>
      <c r="I20" s="56">
        <v>5510</v>
      </c>
      <c r="J20" s="56">
        <v>17245</v>
      </c>
      <c r="K20" s="56">
        <v>16020</v>
      </c>
      <c r="L20" s="56">
        <v>68785</v>
      </c>
      <c r="M20" s="56">
        <v>61704</v>
      </c>
      <c r="N20" s="56">
        <v>17209</v>
      </c>
      <c r="O20" s="56">
        <v>45682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4706</v>
      </c>
      <c r="D21" s="56">
        <f t="shared" si="1"/>
        <v>2213</v>
      </c>
      <c r="E21" s="56">
        <f t="shared" si="2"/>
        <v>2493</v>
      </c>
      <c r="F21" s="56">
        <v>30</v>
      </c>
      <c r="G21" s="56">
        <v>20</v>
      </c>
      <c r="H21" s="56">
        <v>138</v>
      </c>
      <c r="I21" s="56">
        <v>109</v>
      </c>
      <c r="J21" s="56">
        <v>344</v>
      </c>
      <c r="K21" s="56">
        <v>286</v>
      </c>
      <c r="L21" s="56">
        <v>1390</v>
      </c>
      <c r="M21" s="56">
        <v>1304</v>
      </c>
      <c r="N21" s="56">
        <v>311</v>
      </c>
      <c r="O21" s="56">
        <v>774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25753</v>
      </c>
      <c r="D22" s="56">
        <f t="shared" si="1"/>
        <v>10948</v>
      </c>
      <c r="E22" s="56">
        <f t="shared" si="2"/>
        <v>14805</v>
      </c>
      <c r="F22" s="56">
        <v>185</v>
      </c>
      <c r="G22" s="56">
        <v>193</v>
      </c>
      <c r="H22" s="56">
        <v>962</v>
      </c>
      <c r="I22" s="56">
        <v>1022</v>
      </c>
      <c r="J22" s="56">
        <v>2202</v>
      </c>
      <c r="K22" s="56">
        <v>2105</v>
      </c>
      <c r="L22" s="56">
        <v>6340</v>
      </c>
      <c r="M22" s="56">
        <v>8384</v>
      </c>
      <c r="N22" s="56">
        <v>1259</v>
      </c>
      <c r="O22" s="56">
        <v>3101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72</v>
      </c>
      <c r="D24" s="56">
        <f t="shared" si="1"/>
        <v>42</v>
      </c>
      <c r="E24" s="56">
        <f t="shared" si="2"/>
        <v>30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4</v>
      </c>
      <c r="L24" s="56">
        <v>34</v>
      </c>
      <c r="M24" s="56">
        <v>19</v>
      </c>
      <c r="N24" s="56">
        <v>2</v>
      </c>
      <c r="O24" s="56">
        <v>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38831</v>
      </c>
      <c r="D25" s="56">
        <f t="shared" si="1"/>
        <v>18336</v>
      </c>
      <c r="E25" s="56">
        <f t="shared" si="2"/>
        <v>20495</v>
      </c>
      <c r="F25" s="56">
        <v>175</v>
      </c>
      <c r="G25" s="56">
        <v>145</v>
      </c>
      <c r="H25" s="56">
        <v>870</v>
      </c>
      <c r="I25" s="56">
        <v>841</v>
      </c>
      <c r="J25" s="56">
        <v>2825</v>
      </c>
      <c r="K25" s="56">
        <v>2744</v>
      </c>
      <c r="L25" s="56">
        <v>11752</v>
      </c>
      <c r="M25" s="56">
        <v>9713</v>
      </c>
      <c r="N25" s="56">
        <v>2714</v>
      </c>
      <c r="O25" s="56">
        <v>7052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628</v>
      </c>
      <c r="D26" s="56">
        <f t="shared" si="1"/>
        <v>313</v>
      </c>
      <c r="E26" s="56">
        <f t="shared" si="2"/>
        <v>315</v>
      </c>
      <c r="F26" s="56">
        <v>2</v>
      </c>
      <c r="G26" s="56">
        <v>1</v>
      </c>
      <c r="H26" s="56">
        <v>11</v>
      </c>
      <c r="I26" s="56">
        <v>6</v>
      </c>
      <c r="J26" s="56">
        <v>35</v>
      </c>
      <c r="K26" s="56">
        <v>32</v>
      </c>
      <c r="L26" s="56">
        <v>220</v>
      </c>
      <c r="M26" s="56">
        <v>147</v>
      </c>
      <c r="N26" s="56">
        <v>45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613</v>
      </c>
      <c r="D27" s="56">
        <f t="shared" si="1"/>
        <v>275</v>
      </c>
      <c r="E27" s="56">
        <f t="shared" si="2"/>
        <v>338</v>
      </c>
      <c r="F27" s="56">
        <v>1</v>
      </c>
      <c r="G27" s="56">
        <v>1</v>
      </c>
      <c r="H27" s="56">
        <v>11</v>
      </c>
      <c r="I27" s="56">
        <v>7</v>
      </c>
      <c r="J27" s="56">
        <v>52</v>
      </c>
      <c r="K27" s="56">
        <v>54</v>
      </c>
      <c r="L27" s="56">
        <v>175</v>
      </c>
      <c r="M27" s="56">
        <v>197</v>
      </c>
      <c r="N27" s="56">
        <v>36</v>
      </c>
      <c r="O27" s="56">
        <v>79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32893</v>
      </c>
      <c r="D28" s="56">
        <f t="shared" si="1"/>
        <v>15046</v>
      </c>
      <c r="E28" s="56">
        <f t="shared" si="2"/>
        <v>17847</v>
      </c>
      <c r="F28" s="56">
        <v>189</v>
      </c>
      <c r="G28" s="56">
        <v>185</v>
      </c>
      <c r="H28" s="56">
        <v>979</v>
      </c>
      <c r="I28" s="56">
        <v>930</v>
      </c>
      <c r="J28" s="56">
        <v>2864</v>
      </c>
      <c r="K28" s="56">
        <v>2748</v>
      </c>
      <c r="L28" s="56">
        <v>9417</v>
      </c>
      <c r="M28" s="56">
        <v>9154</v>
      </c>
      <c r="N28" s="56">
        <v>1597</v>
      </c>
      <c r="O28" s="56">
        <v>4830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5384</v>
      </c>
      <c r="D29" s="56">
        <f t="shared" si="1"/>
        <v>2310</v>
      </c>
      <c r="E29" s="56">
        <f t="shared" si="2"/>
        <v>3074</v>
      </c>
      <c r="F29" s="56">
        <v>48</v>
      </c>
      <c r="G29" s="56">
        <v>37</v>
      </c>
      <c r="H29" s="56">
        <v>217</v>
      </c>
      <c r="I29" s="56">
        <v>190</v>
      </c>
      <c r="J29" s="56">
        <v>482</v>
      </c>
      <c r="K29" s="56">
        <v>501</v>
      </c>
      <c r="L29" s="56">
        <v>1336</v>
      </c>
      <c r="M29" s="56">
        <v>1709</v>
      </c>
      <c r="N29" s="56">
        <v>227</v>
      </c>
      <c r="O29" s="56">
        <v>637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3936</v>
      </c>
      <c r="D30" s="56">
        <f t="shared" si="1"/>
        <v>1568</v>
      </c>
      <c r="E30" s="56">
        <f t="shared" si="2"/>
        <v>2368</v>
      </c>
      <c r="F30" s="56">
        <v>72</v>
      </c>
      <c r="G30" s="56">
        <v>46</v>
      </c>
      <c r="H30" s="56">
        <v>244</v>
      </c>
      <c r="I30" s="56">
        <v>236</v>
      </c>
      <c r="J30" s="56">
        <v>390</v>
      </c>
      <c r="K30" s="56">
        <v>312</v>
      </c>
      <c r="L30" s="56">
        <v>777</v>
      </c>
      <c r="M30" s="56">
        <v>1522</v>
      </c>
      <c r="N30" s="56">
        <v>85</v>
      </c>
      <c r="O30" s="56">
        <v>252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4034</v>
      </c>
      <c r="D31" s="56">
        <f t="shared" si="1"/>
        <v>1915</v>
      </c>
      <c r="E31" s="56">
        <f t="shared" si="2"/>
        <v>2119</v>
      </c>
      <c r="F31" s="56">
        <v>3</v>
      </c>
      <c r="G31" s="56">
        <v>2</v>
      </c>
      <c r="H31" s="56">
        <v>97</v>
      </c>
      <c r="I31" s="56">
        <v>105</v>
      </c>
      <c r="J31" s="56">
        <v>329</v>
      </c>
      <c r="K31" s="56">
        <v>311</v>
      </c>
      <c r="L31" s="56">
        <v>1261</v>
      </c>
      <c r="M31" s="56">
        <v>1207</v>
      </c>
      <c r="N31" s="56">
        <v>225</v>
      </c>
      <c r="O31" s="56">
        <v>494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1223</v>
      </c>
      <c r="D32" s="56">
        <f t="shared" si="1"/>
        <v>547</v>
      </c>
      <c r="E32" s="56">
        <f t="shared" si="2"/>
        <v>676</v>
      </c>
      <c r="F32" s="56">
        <v>1</v>
      </c>
      <c r="G32" s="56">
        <v>3</v>
      </c>
      <c r="H32" s="56">
        <v>7</v>
      </c>
      <c r="I32" s="56">
        <v>10</v>
      </c>
      <c r="J32" s="56">
        <v>107</v>
      </c>
      <c r="K32" s="56">
        <v>106</v>
      </c>
      <c r="L32" s="56">
        <v>362</v>
      </c>
      <c r="M32" s="56">
        <v>395</v>
      </c>
      <c r="N32" s="56">
        <v>70</v>
      </c>
      <c r="O32" s="56">
        <v>162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28568</v>
      </c>
      <c r="D33" s="56">
        <f t="shared" si="1"/>
        <v>13486</v>
      </c>
      <c r="E33" s="56">
        <f t="shared" si="2"/>
        <v>15082</v>
      </c>
      <c r="F33" s="56">
        <v>117</v>
      </c>
      <c r="G33" s="56">
        <v>164</v>
      </c>
      <c r="H33" s="56">
        <v>665</v>
      </c>
      <c r="I33" s="56">
        <v>587</v>
      </c>
      <c r="J33" s="56">
        <v>1661</v>
      </c>
      <c r="K33" s="56">
        <v>1594</v>
      </c>
      <c r="L33" s="56">
        <v>9041</v>
      </c>
      <c r="M33" s="56">
        <v>7528</v>
      </c>
      <c r="N33" s="56">
        <v>2002</v>
      </c>
      <c r="O33" s="56">
        <v>5209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20328</v>
      </c>
      <c r="D34" s="56">
        <f t="shared" si="1"/>
        <v>9898</v>
      </c>
      <c r="E34" s="56">
        <f t="shared" si="2"/>
        <v>10430</v>
      </c>
      <c r="F34" s="56">
        <v>87</v>
      </c>
      <c r="G34" s="56">
        <v>95</v>
      </c>
      <c r="H34" s="56">
        <v>481</v>
      </c>
      <c r="I34" s="56">
        <v>470</v>
      </c>
      <c r="J34" s="56">
        <v>1375</v>
      </c>
      <c r="K34" s="56">
        <v>1267</v>
      </c>
      <c r="L34" s="56">
        <v>6684</v>
      </c>
      <c r="M34" s="56">
        <v>5281</v>
      </c>
      <c r="N34" s="56">
        <v>1271</v>
      </c>
      <c r="O34" s="56">
        <v>3317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2976</v>
      </c>
      <c r="D35" s="56">
        <f t="shared" si="1"/>
        <v>1531</v>
      </c>
      <c r="E35" s="56">
        <f t="shared" si="2"/>
        <v>1445</v>
      </c>
      <c r="F35" s="56">
        <v>1</v>
      </c>
      <c r="G35" s="56">
        <v>1</v>
      </c>
      <c r="H35" s="56">
        <v>21</v>
      </c>
      <c r="I35" s="56">
        <v>11</v>
      </c>
      <c r="J35" s="56">
        <v>127</v>
      </c>
      <c r="K35" s="56">
        <v>130</v>
      </c>
      <c r="L35" s="56">
        <v>1173</v>
      </c>
      <c r="M35" s="56">
        <v>847</v>
      </c>
      <c r="N35" s="56">
        <v>209</v>
      </c>
      <c r="O35" s="56">
        <v>456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14291</v>
      </c>
      <c r="D36" s="56">
        <f t="shared" si="1"/>
        <v>6871</v>
      </c>
      <c r="E36" s="56">
        <f t="shared" si="2"/>
        <v>7420</v>
      </c>
      <c r="F36" s="56">
        <v>86</v>
      </c>
      <c r="G36" s="56">
        <v>83</v>
      </c>
      <c r="H36" s="56">
        <v>377</v>
      </c>
      <c r="I36" s="56">
        <v>342</v>
      </c>
      <c r="J36" s="56">
        <v>1044</v>
      </c>
      <c r="K36" s="56">
        <v>995</v>
      </c>
      <c r="L36" s="56">
        <v>4374</v>
      </c>
      <c r="M36" s="56">
        <v>3585</v>
      </c>
      <c r="N36" s="56">
        <v>990</v>
      </c>
      <c r="O36" s="56">
        <v>2415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1676</v>
      </c>
      <c r="D37" s="56">
        <f t="shared" si="1"/>
        <v>793</v>
      </c>
      <c r="E37" s="56">
        <f t="shared" si="2"/>
        <v>883</v>
      </c>
      <c r="F37" s="56">
        <v>13</v>
      </c>
      <c r="G37" s="56">
        <v>12</v>
      </c>
      <c r="H37" s="56">
        <v>38</v>
      </c>
      <c r="I37" s="56">
        <v>30</v>
      </c>
      <c r="J37" s="56">
        <v>127</v>
      </c>
      <c r="K37" s="56">
        <v>130</v>
      </c>
      <c r="L37" s="56">
        <v>497</v>
      </c>
      <c r="M37" s="56">
        <v>405</v>
      </c>
      <c r="N37" s="56">
        <v>118</v>
      </c>
      <c r="O37" s="56">
        <v>306</v>
      </c>
    </row>
    <row r="38" spans="1:15" s="38" customFormat="1" ht="18.75">
      <c r="A38" s="53">
        <v>15</v>
      </c>
      <c r="B38" s="54" t="s">
        <v>123</v>
      </c>
      <c r="C38" s="55">
        <f t="shared" si="0"/>
        <v>171</v>
      </c>
      <c r="D38" s="56">
        <f t="shared" si="1"/>
        <v>99</v>
      </c>
      <c r="E38" s="56">
        <f t="shared" si="2"/>
        <v>72</v>
      </c>
      <c r="F38" s="56">
        <v>1</v>
      </c>
      <c r="G38" s="56">
        <v>0</v>
      </c>
      <c r="H38" s="56">
        <v>1</v>
      </c>
      <c r="I38" s="56">
        <v>3</v>
      </c>
      <c r="J38" s="56">
        <v>7</v>
      </c>
      <c r="K38" s="56">
        <v>7</v>
      </c>
      <c r="L38" s="56">
        <v>81</v>
      </c>
      <c r="M38" s="56">
        <v>52</v>
      </c>
      <c r="N38" s="56">
        <v>9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19357</v>
      </c>
      <c r="D39" s="56">
        <f t="shared" si="1"/>
        <v>9298</v>
      </c>
      <c r="E39" s="56">
        <f t="shared" si="2"/>
        <v>10059</v>
      </c>
      <c r="F39" s="56">
        <v>97</v>
      </c>
      <c r="G39" s="56">
        <v>107</v>
      </c>
      <c r="H39" s="56">
        <v>451</v>
      </c>
      <c r="I39" s="56">
        <v>473</v>
      </c>
      <c r="J39" s="56">
        <v>1166</v>
      </c>
      <c r="K39" s="56">
        <v>1068</v>
      </c>
      <c r="L39" s="56">
        <v>6255</v>
      </c>
      <c r="M39" s="56">
        <v>4991</v>
      </c>
      <c r="N39" s="56">
        <v>1329</v>
      </c>
      <c r="O39" s="56">
        <v>3420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11239</v>
      </c>
      <c r="D40" s="56">
        <f t="shared" si="1"/>
        <v>5361</v>
      </c>
      <c r="E40" s="56">
        <f t="shared" si="2"/>
        <v>5878</v>
      </c>
      <c r="F40" s="56">
        <v>65</v>
      </c>
      <c r="G40" s="56">
        <v>58</v>
      </c>
      <c r="H40" s="56">
        <v>275</v>
      </c>
      <c r="I40" s="56">
        <v>256</v>
      </c>
      <c r="J40" s="56">
        <v>800</v>
      </c>
      <c r="K40" s="56">
        <v>808</v>
      </c>
      <c r="L40" s="56">
        <v>3545</v>
      </c>
      <c r="M40" s="56">
        <v>3105</v>
      </c>
      <c r="N40" s="56">
        <v>676</v>
      </c>
      <c r="O40" s="56">
        <v>1651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588</v>
      </c>
      <c r="D41" s="56">
        <f t="shared" si="1"/>
        <v>331</v>
      </c>
      <c r="E41" s="56">
        <f t="shared" si="2"/>
        <v>257</v>
      </c>
      <c r="F41" s="56">
        <v>0</v>
      </c>
      <c r="G41" s="56">
        <v>1</v>
      </c>
      <c r="H41" s="56">
        <v>2</v>
      </c>
      <c r="I41" s="56">
        <v>1</v>
      </c>
      <c r="J41" s="56">
        <v>26</v>
      </c>
      <c r="K41" s="56">
        <v>24</v>
      </c>
      <c r="L41" s="56">
        <v>278</v>
      </c>
      <c r="M41" s="56">
        <v>182</v>
      </c>
      <c r="N41" s="56">
        <v>25</v>
      </c>
      <c r="O41" s="56">
        <v>49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967</v>
      </c>
      <c r="D42" s="56">
        <f t="shared" si="1"/>
        <v>566</v>
      </c>
      <c r="E42" s="56">
        <f t="shared" si="2"/>
        <v>401</v>
      </c>
      <c r="F42" s="56">
        <v>0</v>
      </c>
      <c r="G42" s="56">
        <v>0</v>
      </c>
      <c r="H42" s="56">
        <v>3</v>
      </c>
      <c r="I42" s="56">
        <v>5</v>
      </c>
      <c r="J42" s="56">
        <v>31</v>
      </c>
      <c r="K42" s="56">
        <v>34</v>
      </c>
      <c r="L42" s="56">
        <v>451</v>
      </c>
      <c r="M42" s="56">
        <v>228</v>
      </c>
      <c r="N42" s="56">
        <v>81</v>
      </c>
      <c r="O42" s="56">
        <v>134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451316</v>
      </c>
      <c r="D43" s="55">
        <f t="shared" si="4"/>
        <v>208550</v>
      </c>
      <c r="E43" s="55">
        <f t="shared" si="4"/>
        <v>242766</v>
      </c>
      <c r="F43" s="55">
        <f t="shared" si="4"/>
        <v>2312</v>
      </c>
      <c r="G43" s="55">
        <f t="shared" si="4"/>
        <v>2175</v>
      </c>
      <c r="H43" s="55">
        <f t="shared" si="4"/>
        <v>11364</v>
      </c>
      <c r="I43" s="55">
        <f t="shared" si="4"/>
        <v>10999</v>
      </c>
      <c r="J43" s="55">
        <f t="shared" si="4"/>
        <v>32737</v>
      </c>
      <c r="K43" s="55">
        <f t="shared" si="4"/>
        <v>30832</v>
      </c>
      <c r="L43" s="55">
        <f t="shared" si="4"/>
        <v>132121</v>
      </c>
      <c r="M43" s="55">
        <f t="shared" si="4"/>
        <v>119803</v>
      </c>
      <c r="N43" s="55">
        <f t="shared" si="4"/>
        <v>30016</v>
      </c>
      <c r="O43" s="55">
        <f t="shared" si="4"/>
        <v>78957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7" t="s">
        <v>129</v>
      </c>
      <c r="F46" s="87"/>
      <c r="G46" s="87"/>
      <c r="H46" s="87"/>
      <c r="I46" s="87"/>
    </row>
    <row r="47" spans="4:9" s="38" customFormat="1" ht="13.5" customHeight="1">
      <c r="D47" s="39" t="s">
        <v>60</v>
      </c>
      <c r="E47" s="86" t="s">
        <v>61</v>
      </c>
      <c r="F47" s="86"/>
      <c r="G47" s="86"/>
      <c r="H47" s="86"/>
      <c r="I47" s="86"/>
    </row>
    <row r="48" s="38" customFormat="1" ht="22.5" customHeight="1">
      <c r="A48" s="12" t="s">
        <v>62</v>
      </c>
    </row>
    <row r="49" spans="1:9" s="38" customFormat="1" ht="21" customHeight="1">
      <c r="A49" s="87" t="s">
        <v>59</v>
      </c>
      <c r="B49" s="87"/>
      <c r="C49" s="87"/>
      <c r="E49" s="87" t="s">
        <v>129</v>
      </c>
      <c r="F49" s="87"/>
      <c r="G49" s="87"/>
      <c r="H49" s="87"/>
      <c r="I49" s="87"/>
    </row>
    <row r="50" spans="1:9" s="39" customFormat="1" ht="12">
      <c r="A50" s="86" t="s">
        <v>63</v>
      </c>
      <c r="B50" s="86"/>
      <c r="C50" s="86"/>
      <c r="D50" s="39" t="s">
        <v>60</v>
      </c>
      <c r="E50" s="86" t="s">
        <v>61</v>
      </c>
      <c r="F50" s="86"/>
      <c r="G50" s="86"/>
      <c r="H50" s="86"/>
      <c r="I50" s="86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9" customFormat="1" ht="20.25">
      <c r="A9" s="103" t="s">
        <v>97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5" t="s">
        <v>93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3:13" s="13" customFormat="1" ht="15.75">
      <c r="C13" s="106" t="s">
        <v>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7" t="s">
        <v>9</v>
      </c>
      <c r="B15" s="107" t="s">
        <v>10</v>
      </c>
      <c r="C15" s="121" t="s">
        <v>99</v>
      </c>
      <c r="D15" s="88" t="s">
        <v>12</v>
      </c>
      <c r="E15" s="89"/>
      <c r="F15" s="113" t="s">
        <v>13</v>
      </c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s="14" customFormat="1" ht="37.5" customHeight="1">
      <c r="A16" s="108"/>
      <c r="B16" s="108"/>
      <c r="C16" s="122"/>
      <c r="D16" s="90"/>
      <c r="E16" s="91"/>
      <c r="F16" s="118" t="s">
        <v>14</v>
      </c>
      <c r="G16" s="119"/>
      <c r="H16" s="119"/>
      <c r="I16" s="119"/>
      <c r="J16" s="119"/>
      <c r="K16" s="120"/>
      <c r="L16" s="124" t="s">
        <v>15</v>
      </c>
      <c r="M16" s="125"/>
      <c r="N16" s="126" t="s">
        <v>16</v>
      </c>
      <c r="O16" s="127"/>
    </row>
    <row r="17" spans="1:15" s="14" customFormat="1" ht="18.75" customHeight="1">
      <c r="A17" s="108"/>
      <c r="B17" s="108"/>
      <c r="C17" s="122"/>
      <c r="D17" s="92"/>
      <c r="E17" s="93"/>
      <c r="F17" s="116" t="s">
        <v>100</v>
      </c>
      <c r="G17" s="117"/>
      <c r="H17" s="116" t="s">
        <v>18</v>
      </c>
      <c r="I17" s="117"/>
      <c r="J17" s="116" t="s">
        <v>19</v>
      </c>
      <c r="K17" s="11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9"/>
      <c r="B18" s="109"/>
      <c r="C18" s="123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63486</v>
      </c>
      <c r="D20" s="56">
        <f aca="true" t="shared" si="1" ref="D20:D42">F20+H20+J20+L20+N20</f>
        <v>30505</v>
      </c>
      <c r="E20" s="56">
        <f aca="true" t="shared" si="2" ref="E20:E42">G20+I20+K20+M20+O20</f>
        <v>32981</v>
      </c>
      <c r="F20" s="56">
        <v>265</v>
      </c>
      <c r="G20" s="56">
        <v>233</v>
      </c>
      <c r="H20" s="56">
        <v>1360</v>
      </c>
      <c r="I20" s="56">
        <v>1249</v>
      </c>
      <c r="J20" s="56">
        <v>3457</v>
      </c>
      <c r="K20" s="56">
        <v>3362</v>
      </c>
      <c r="L20" s="56">
        <v>21296</v>
      </c>
      <c r="M20" s="56">
        <v>17687</v>
      </c>
      <c r="N20" s="56">
        <v>4127</v>
      </c>
      <c r="O20" s="56">
        <v>10450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3863</v>
      </c>
      <c r="D21" s="56">
        <f t="shared" si="1"/>
        <v>1877</v>
      </c>
      <c r="E21" s="56">
        <f t="shared" si="2"/>
        <v>1986</v>
      </c>
      <c r="F21" s="56">
        <v>11</v>
      </c>
      <c r="G21" s="56">
        <v>7</v>
      </c>
      <c r="H21" s="56">
        <v>109</v>
      </c>
      <c r="I21" s="56">
        <v>79</v>
      </c>
      <c r="J21" s="56">
        <v>332</v>
      </c>
      <c r="K21" s="56">
        <v>312</v>
      </c>
      <c r="L21" s="56">
        <v>1208</v>
      </c>
      <c r="M21" s="56">
        <v>1014</v>
      </c>
      <c r="N21" s="56">
        <v>217</v>
      </c>
      <c r="O21" s="56">
        <v>574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24479</v>
      </c>
      <c r="D22" s="56">
        <f t="shared" si="1"/>
        <v>10660</v>
      </c>
      <c r="E22" s="56">
        <f t="shared" si="2"/>
        <v>13819</v>
      </c>
      <c r="F22" s="56">
        <v>132</v>
      </c>
      <c r="G22" s="56">
        <v>133</v>
      </c>
      <c r="H22" s="56">
        <v>743</v>
      </c>
      <c r="I22" s="56">
        <v>727</v>
      </c>
      <c r="J22" s="56">
        <v>2584</v>
      </c>
      <c r="K22" s="56">
        <v>2493</v>
      </c>
      <c r="L22" s="56">
        <v>6157</v>
      </c>
      <c r="M22" s="56">
        <v>7417</v>
      </c>
      <c r="N22" s="56">
        <v>1044</v>
      </c>
      <c r="O22" s="56">
        <v>3049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1400</v>
      </c>
      <c r="D24" s="56">
        <f t="shared" si="1"/>
        <v>697</v>
      </c>
      <c r="E24" s="56">
        <f t="shared" si="2"/>
        <v>703</v>
      </c>
      <c r="F24" s="56">
        <v>4</v>
      </c>
      <c r="G24" s="56">
        <v>1</v>
      </c>
      <c r="H24" s="56">
        <v>24</v>
      </c>
      <c r="I24" s="56">
        <v>26</v>
      </c>
      <c r="J24" s="56">
        <v>114</v>
      </c>
      <c r="K24" s="56">
        <v>124</v>
      </c>
      <c r="L24" s="56">
        <v>487</v>
      </c>
      <c r="M24" s="56">
        <v>402</v>
      </c>
      <c r="N24" s="56">
        <v>68</v>
      </c>
      <c r="O24" s="56">
        <v>150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3236</v>
      </c>
      <c r="D25" s="56">
        <f t="shared" si="1"/>
        <v>2082</v>
      </c>
      <c r="E25" s="56">
        <f t="shared" si="2"/>
        <v>1154</v>
      </c>
      <c r="F25" s="56">
        <v>1</v>
      </c>
      <c r="G25" s="56">
        <v>3</v>
      </c>
      <c r="H25" s="56">
        <v>21</v>
      </c>
      <c r="I25" s="56">
        <v>17</v>
      </c>
      <c r="J25" s="56">
        <v>115</v>
      </c>
      <c r="K25" s="56">
        <v>108</v>
      </c>
      <c r="L25" s="56">
        <v>1799</v>
      </c>
      <c r="M25" s="56">
        <v>703</v>
      </c>
      <c r="N25" s="56">
        <v>146</v>
      </c>
      <c r="O25" s="56">
        <v>323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11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3834</v>
      </c>
      <c r="D27" s="56">
        <f t="shared" si="1"/>
        <v>1680</v>
      </c>
      <c r="E27" s="56">
        <f t="shared" si="2"/>
        <v>2154</v>
      </c>
      <c r="F27" s="56">
        <v>25</v>
      </c>
      <c r="G27" s="56">
        <v>33</v>
      </c>
      <c r="H27" s="56">
        <v>173</v>
      </c>
      <c r="I27" s="56">
        <v>158</v>
      </c>
      <c r="J27" s="56">
        <v>431</v>
      </c>
      <c r="K27" s="56">
        <v>437</v>
      </c>
      <c r="L27" s="56">
        <v>959</v>
      </c>
      <c r="M27" s="56">
        <v>1222</v>
      </c>
      <c r="N27" s="56">
        <v>92</v>
      </c>
      <c r="O27" s="56">
        <v>304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385</v>
      </c>
      <c r="D28" s="56">
        <f t="shared" si="1"/>
        <v>281</v>
      </c>
      <c r="E28" s="56">
        <f t="shared" si="2"/>
        <v>104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17</v>
      </c>
      <c r="L28" s="56">
        <v>252</v>
      </c>
      <c r="M28" s="56">
        <v>67</v>
      </c>
      <c r="N28" s="56">
        <v>18</v>
      </c>
      <c r="O28" s="56">
        <v>18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9589</v>
      </c>
      <c r="D29" s="56">
        <f t="shared" si="1"/>
        <v>4321</v>
      </c>
      <c r="E29" s="56">
        <f t="shared" si="2"/>
        <v>5268</v>
      </c>
      <c r="F29" s="56">
        <v>39</v>
      </c>
      <c r="G29" s="56">
        <v>50</v>
      </c>
      <c r="H29" s="56">
        <v>293</v>
      </c>
      <c r="I29" s="56">
        <v>276</v>
      </c>
      <c r="J29" s="56">
        <v>1061</v>
      </c>
      <c r="K29" s="56">
        <v>898</v>
      </c>
      <c r="L29" s="56">
        <v>2472</v>
      </c>
      <c r="M29" s="56">
        <v>2768</v>
      </c>
      <c r="N29" s="56">
        <v>456</v>
      </c>
      <c r="O29" s="56">
        <v>1276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4665</v>
      </c>
      <c r="D30" s="56">
        <f t="shared" si="1"/>
        <v>1946</v>
      </c>
      <c r="E30" s="56">
        <f t="shared" si="2"/>
        <v>2719</v>
      </c>
      <c r="F30" s="56">
        <v>27</v>
      </c>
      <c r="G30" s="56">
        <v>27</v>
      </c>
      <c r="H30" s="56">
        <v>244</v>
      </c>
      <c r="I30" s="56">
        <v>212</v>
      </c>
      <c r="J30" s="56">
        <v>659</v>
      </c>
      <c r="K30" s="56">
        <v>691</v>
      </c>
      <c r="L30" s="56">
        <v>932</v>
      </c>
      <c r="M30" s="56">
        <v>1536</v>
      </c>
      <c r="N30" s="56">
        <v>84</v>
      </c>
      <c r="O30" s="56">
        <v>253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9154</v>
      </c>
      <c r="D31" s="56">
        <f t="shared" si="1"/>
        <v>4185</v>
      </c>
      <c r="E31" s="56">
        <f t="shared" si="2"/>
        <v>4969</v>
      </c>
      <c r="F31" s="56">
        <v>74</v>
      </c>
      <c r="G31" s="56">
        <v>62</v>
      </c>
      <c r="H31" s="56">
        <v>324</v>
      </c>
      <c r="I31" s="56">
        <v>325</v>
      </c>
      <c r="J31" s="56">
        <v>970</v>
      </c>
      <c r="K31" s="56">
        <v>924</v>
      </c>
      <c r="L31" s="56">
        <v>2471</v>
      </c>
      <c r="M31" s="56">
        <v>2612</v>
      </c>
      <c r="N31" s="56">
        <v>346</v>
      </c>
      <c r="O31" s="56">
        <v>1046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6403</v>
      </c>
      <c r="D32" s="56">
        <f t="shared" si="1"/>
        <v>2788</v>
      </c>
      <c r="E32" s="56">
        <f t="shared" si="2"/>
        <v>3615</v>
      </c>
      <c r="F32" s="56">
        <v>57</v>
      </c>
      <c r="G32" s="56">
        <v>42</v>
      </c>
      <c r="H32" s="56">
        <v>314</v>
      </c>
      <c r="I32" s="56">
        <v>263</v>
      </c>
      <c r="J32" s="56">
        <v>674</v>
      </c>
      <c r="K32" s="56">
        <v>656</v>
      </c>
      <c r="L32" s="56">
        <v>1522</v>
      </c>
      <c r="M32" s="56">
        <v>2096</v>
      </c>
      <c r="N32" s="56">
        <v>221</v>
      </c>
      <c r="O32" s="56">
        <v>558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28156</v>
      </c>
      <c r="D33" s="56">
        <f t="shared" si="1"/>
        <v>12492</v>
      </c>
      <c r="E33" s="56">
        <f t="shared" si="2"/>
        <v>15664</v>
      </c>
      <c r="F33" s="56">
        <v>97</v>
      </c>
      <c r="G33" s="56">
        <v>98</v>
      </c>
      <c r="H33" s="56">
        <v>578</v>
      </c>
      <c r="I33" s="56">
        <v>494</v>
      </c>
      <c r="J33" s="56">
        <v>2417</v>
      </c>
      <c r="K33" s="56">
        <v>2300</v>
      </c>
      <c r="L33" s="56">
        <v>7359</v>
      </c>
      <c r="M33" s="56">
        <v>6815</v>
      </c>
      <c r="N33" s="56">
        <v>2041</v>
      </c>
      <c r="O33" s="56">
        <v>5957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11160</v>
      </c>
      <c r="D34" s="56">
        <f t="shared" si="1"/>
        <v>4780</v>
      </c>
      <c r="E34" s="56">
        <f t="shared" si="2"/>
        <v>6380</v>
      </c>
      <c r="F34" s="56">
        <v>44</v>
      </c>
      <c r="G34" s="56">
        <v>57</v>
      </c>
      <c r="H34" s="56">
        <v>203</v>
      </c>
      <c r="I34" s="56">
        <v>196</v>
      </c>
      <c r="J34" s="56">
        <v>940</v>
      </c>
      <c r="K34" s="56">
        <v>856</v>
      </c>
      <c r="L34" s="56">
        <v>2803</v>
      </c>
      <c r="M34" s="56">
        <v>2722</v>
      </c>
      <c r="N34" s="56">
        <v>790</v>
      </c>
      <c r="O34" s="56">
        <v>2549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44347</v>
      </c>
      <c r="D35" s="56">
        <f t="shared" si="1"/>
        <v>20426</v>
      </c>
      <c r="E35" s="56">
        <f t="shared" si="2"/>
        <v>23921</v>
      </c>
      <c r="F35" s="56">
        <v>191</v>
      </c>
      <c r="G35" s="56">
        <v>177</v>
      </c>
      <c r="H35" s="56">
        <v>958</v>
      </c>
      <c r="I35" s="56">
        <v>955</v>
      </c>
      <c r="J35" s="56">
        <v>3386</v>
      </c>
      <c r="K35" s="56">
        <v>3078</v>
      </c>
      <c r="L35" s="56">
        <v>12422</v>
      </c>
      <c r="M35" s="56">
        <v>10633</v>
      </c>
      <c r="N35" s="56">
        <v>3469</v>
      </c>
      <c r="O35" s="56">
        <v>9078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3191</v>
      </c>
      <c r="D36" s="56">
        <f t="shared" si="1"/>
        <v>1382</v>
      </c>
      <c r="E36" s="56">
        <f t="shared" si="2"/>
        <v>1809</v>
      </c>
      <c r="F36" s="56">
        <v>0</v>
      </c>
      <c r="G36" s="56">
        <v>1</v>
      </c>
      <c r="H36" s="56">
        <v>40</v>
      </c>
      <c r="I36" s="56">
        <v>40</v>
      </c>
      <c r="J36" s="56">
        <v>344</v>
      </c>
      <c r="K36" s="56">
        <v>274</v>
      </c>
      <c r="L36" s="56">
        <v>790</v>
      </c>
      <c r="M36" s="56">
        <v>858</v>
      </c>
      <c r="N36" s="56">
        <v>208</v>
      </c>
      <c r="O36" s="56">
        <v>636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596</v>
      </c>
      <c r="D37" s="56">
        <f t="shared" si="1"/>
        <v>288</v>
      </c>
      <c r="E37" s="56">
        <f t="shared" si="2"/>
        <v>308</v>
      </c>
      <c r="F37" s="56">
        <v>0</v>
      </c>
      <c r="G37" s="56">
        <v>0</v>
      </c>
      <c r="H37" s="56">
        <v>9</v>
      </c>
      <c r="I37" s="56">
        <v>6</v>
      </c>
      <c r="J37" s="56">
        <v>71</v>
      </c>
      <c r="K37" s="56">
        <v>53</v>
      </c>
      <c r="L37" s="56">
        <v>172</v>
      </c>
      <c r="M37" s="56">
        <v>131</v>
      </c>
      <c r="N37" s="56">
        <v>36</v>
      </c>
      <c r="O37" s="56">
        <v>118</v>
      </c>
    </row>
    <row r="38" spans="1:15" s="38" customFormat="1" ht="18.75">
      <c r="A38" s="53">
        <v>15</v>
      </c>
      <c r="B38" s="54" t="s">
        <v>123</v>
      </c>
      <c r="C38" s="55">
        <f t="shared" si="0"/>
        <v>5587</v>
      </c>
      <c r="D38" s="56">
        <f t="shared" si="1"/>
        <v>2621</v>
      </c>
      <c r="E38" s="56">
        <f t="shared" si="2"/>
        <v>2966</v>
      </c>
      <c r="F38" s="56">
        <v>18</v>
      </c>
      <c r="G38" s="56">
        <v>16</v>
      </c>
      <c r="H38" s="56">
        <v>95</v>
      </c>
      <c r="I38" s="56">
        <v>80</v>
      </c>
      <c r="J38" s="56">
        <v>338</v>
      </c>
      <c r="K38" s="56">
        <v>383</v>
      </c>
      <c r="L38" s="56">
        <v>1586</v>
      </c>
      <c r="M38" s="56">
        <v>1191</v>
      </c>
      <c r="N38" s="56">
        <v>584</v>
      </c>
      <c r="O38" s="56">
        <v>1296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26895</v>
      </c>
      <c r="D39" s="56">
        <f t="shared" si="1"/>
        <v>11795</v>
      </c>
      <c r="E39" s="56">
        <f t="shared" si="2"/>
        <v>15100</v>
      </c>
      <c r="F39" s="56">
        <v>101</v>
      </c>
      <c r="G39" s="56">
        <v>78</v>
      </c>
      <c r="H39" s="56">
        <v>590</v>
      </c>
      <c r="I39" s="56">
        <v>501</v>
      </c>
      <c r="J39" s="56">
        <v>2415</v>
      </c>
      <c r="K39" s="56">
        <v>2254</v>
      </c>
      <c r="L39" s="56">
        <v>6900</v>
      </c>
      <c r="M39" s="56">
        <v>6743</v>
      </c>
      <c r="N39" s="56">
        <v>1789</v>
      </c>
      <c r="O39" s="56">
        <v>5524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17227</v>
      </c>
      <c r="D40" s="56">
        <f t="shared" si="1"/>
        <v>7536</v>
      </c>
      <c r="E40" s="56">
        <f t="shared" si="2"/>
        <v>9691</v>
      </c>
      <c r="F40" s="56">
        <v>77</v>
      </c>
      <c r="G40" s="56">
        <v>66</v>
      </c>
      <c r="H40" s="56">
        <v>420</v>
      </c>
      <c r="I40" s="56">
        <v>369</v>
      </c>
      <c r="J40" s="56">
        <v>1581</v>
      </c>
      <c r="K40" s="56">
        <v>1535</v>
      </c>
      <c r="L40" s="56">
        <v>4457</v>
      </c>
      <c r="M40" s="56">
        <v>4475</v>
      </c>
      <c r="N40" s="56">
        <v>1001</v>
      </c>
      <c r="O40" s="56">
        <v>3246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19209</v>
      </c>
      <c r="D41" s="56">
        <f t="shared" si="1"/>
        <v>8874</v>
      </c>
      <c r="E41" s="56">
        <f t="shared" si="2"/>
        <v>10335</v>
      </c>
      <c r="F41" s="56">
        <v>99</v>
      </c>
      <c r="G41" s="56">
        <v>63</v>
      </c>
      <c r="H41" s="56">
        <v>399</v>
      </c>
      <c r="I41" s="56">
        <v>414</v>
      </c>
      <c r="J41" s="56">
        <v>1402</v>
      </c>
      <c r="K41" s="56">
        <v>1324</v>
      </c>
      <c r="L41" s="56">
        <v>5500</v>
      </c>
      <c r="M41" s="56">
        <v>4636</v>
      </c>
      <c r="N41" s="56">
        <v>1474</v>
      </c>
      <c r="O41" s="56">
        <v>3898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9923</v>
      </c>
      <c r="D42" s="56">
        <f t="shared" si="1"/>
        <v>4806</v>
      </c>
      <c r="E42" s="56">
        <f t="shared" si="2"/>
        <v>5117</v>
      </c>
      <c r="F42" s="56">
        <v>35</v>
      </c>
      <c r="G42" s="56">
        <v>41</v>
      </c>
      <c r="H42" s="56">
        <v>244</v>
      </c>
      <c r="I42" s="56">
        <v>200</v>
      </c>
      <c r="J42" s="56">
        <v>757</v>
      </c>
      <c r="K42" s="56">
        <v>729</v>
      </c>
      <c r="L42" s="56">
        <v>3074</v>
      </c>
      <c r="M42" s="56">
        <v>2255</v>
      </c>
      <c r="N42" s="56">
        <v>696</v>
      </c>
      <c r="O42" s="56">
        <v>1892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292326</v>
      </c>
      <c r="D43" s="55">
        <f t="shared" si="4"/>
        <v>133857</v>
      </c>
      <c r="E43" s="55">
        <f t="shared" si="4"/>
        <v>158469</v>
      </c>
      <c r="F43" s="55">
        <f t="shared" si="4"/>
        <v>1287</v>
      </c>
      <c r="G43" s="55">
        <f t="shared" si="4"/>
        <v>1181</v>
      </c>
      <c r="H43" s="55">
        <f t="shared" si="4"/>
        <v>7025</v>
      </c>
      <c r="I43" s="55">
        <f t="shared" si="4"/>
        <v>6504</v>
      </c>
      <c r="J43" s="55">
        <f t="shared" si="4"/>
        <v>23653</v>
      </c>
      <c r="K43" s="55">
        <f t="shared" si="4"/>
        <v>22443</v>
      </c>
      <c r="L43" s="55">
        <f t="shared" si="4"/>
        <v>83238</v>
      </c>
      <c r="M43" s="55">
        <f t="shared" si="4"/>
        <v>76838</v>
      </c>
      <c r="N43" s="55">
        <f t="shared" si="4"/>
        <v>18654</v>
      </c>
      <c r="O43" s="55">
        <f t="shared" si="4"/>
        <v>51503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7" t="s">
        <v>129</v>
      </c>
      <c r="F46" s="87"/>
      <c r="G46" s="87"/>
      <c r="H46" s="87"/>
      <c r="I46" s="87"/>
    </row>
    <row r="47" spans="4:9" s="38" customFormat="1" ht="13.5" customHeight="1">
      <c r="D47" s="39" t="s">
        <v>60</v>
      </c>
      <c r="E47" s="86" t="s">
        <v>61</v>
      </c>
      <c r="F47" s="86"/>
      <c r="G47" s="86"/>
      <c r="H47" s="86"/>
      <c r="I47" s="86"/>
    </row>
    <row r="48" s="38" customFormat="1" ht="22.5" customHeight="1">
      <c r="A48" s="12" t="s">
        <v>62</v>
      </c>
    </row>
    <row r="49" spans="1:9" s="38" customFormat="1" ht="21" customHeight="1">
      <c r="A49" s="87" t="s">
        <v>59</v>
      </c>
      <c r="B49" s="87"/>
      <c r="C49" s="87"/>
      <c r="E49" s="87" t="s">
        <v>129</v>
      </c>
      <c r="F49" s="87"/>
      <c r="G49" s="87"/>
      <c r="H49" s="87"/>
      <c r="I49" s="87"/>
    </row>
    <row r="50" spans="1:9" s="39" customFormat="1" ht="12">
      <c r="A50" s="86" t="s">
        <v>63</v>
      </c>
      <c r="B50" s="86"/>
      <c r="C50" s="86"/>
      <c r="D50" s="39" t="s">
        <v>60</v>
      </c>
      <c r="E50" s="86" t="s">
        <v>61</v>
      </c>
      <c r="F50" s="86"/>
      <c r="G50" s="86"/>
      <c r="H50" s="86"/>
      <c r="I50" s="86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H18" sqref="H18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185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29" t="s">
        <v>138</v>
      </c>
      <c r="B9" s="129" t="s">
        <v>139</v>
      </c>
      <c r="C9" s="128" t="s">
        <v>140</v>
      </c>
      <c r="D9" s="128"/>
      <c r="E9" s="128"/>
      <c r="F9" s="128"/>
      <c r="G9" s="128"/>
      <c r="H9" s="128"/>
      <c r="I9" s="128"/>
      <c r="J9" s="128"/>
      <c r="K9" s="128"/>
    </row>
    <row r="10" spans="1:11" ht="12.75">
      <c r="A10" s="129"/>
      <c r="B10" s="129"/>
      <c r="C10" s="128" t="s">
        <v>141</v>
      </c>
      <c r="D10" s="128" t="s">
        <v>12</v>
      </c>
      <c r="E10" s="128"/>
      <c r="F10" s="128"/>
      <c r="G10" s="128"/>
      <c r="H10" s="128"/>
      <c r="I10" s="128"/>
      <c r="J10" s="128"/>
      <c r="K10" s="128"/>
    </row>
    <row r="11" spans="1:11" ht="12.75">
      <c r="A11" s="129"/>
      <c r="B11" s="129"/>
      <c r="C11" s="128"/>
      <c r="D11" s="130" t="s">
        <v>142</v>
      </c>
      <c r="E11" s="130" t="s">
        <v>143</v>
      </c>
      <c r="F11" s="128" t="s">
        <v>144</v>
      </c>
      <c r="G11" s="128"/>
      <c r="H11" s="128"/>
      <c r="I11" s="128"/>
      <c r="J11" s="128"/>
      <c r="K11" s="128"/>
    </row>
    <row r="12" spans="1:11" ht="12.75">
      <c r="A12" s="129"/>
      <c r="B12" s="129"/>
      <c r="C12" s="128"/>
      <c r="D12" s="130"/>
      <c r="E12" s="130"/>
      <c r="F12" s="128" t="s">
        <v>145</v>
      </c>
      <c r="G12" s="128"/>
      <c r="H12" s="128" t="s">
        <v>92</v>
      </c>
      <c r="I12" s="128"/>
      <c r="J12" s="128" t="s">
        <v>93</v>
      </c>
      <c r="K12" s="128"/>
    </row>
    <row r="13" spans="1:11" ht="12.75">
      <c r="A13" s="129"/>
      <c r="B13" s="129"/>
      <c r="C13" s="128"/>
      <c r="D13" s="130"/>
      <c r="E13" s="130"/>
      <c r="F13" s="68" t="s">
        <v>142</v>
      </c>
      <c r="G13" s="68" t="s">
        <v>143</v>
      </c>
      <c r="H13" s="68" t="s">
        <v>142</v>
      </c>
      <c r="I13" s="68" t="s">
        <v>143</v>
      </c>
      <c r="J13" s="68" t="s">
        <v>142</v>
      </c>
      <c r="K13" s="68" t="s">
        <v>143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146</v>
      </c>
      <c r="B15" s="68" t="s">
        <v>101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147</v>
      </c>
      <c r="B16" s="68" t="s">
        <v>148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149</v>
      </c>
      <c r="B17" s="68" t="s">
        <v>150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151</v>
      </c>
      <c r="B18" s="68" t="s">
        <v>108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152</v>
      </c>
      <c r="B19" s="68" t="s">
        <v>153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154</v>
      </c>
      <c r="B20" s="68" t="s">
        <v>112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155</v>
      </c>
      <c r="B21" s="72" t="s">
        <v>156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157</v>
      </c>
      <c r="B22" s="72" t="s">
        <v>158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159</v>
      </c>
      <c r="B23" s="72" t="s">
        <v>160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161</v>
      </c>
      <c r="B24" s="68" t="s">
        <v>162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163</v>
      </c>
      <c r="B25" s="68" t="s">
        <v>117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164</v>
      </c>
      <c r="B26" s="68" t="s">
        <v>118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165</v>
      </c>
      <c r="B27" s="68" t="s">
        <v>166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167</v>
      </c>
      <c r="B28" s="68" t="s">
        <v>120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168</v>
      </c>
      <c r="B29" s="68" t="s">
        <v>169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170</v>
      </c>
      <c r="B30" s="68" t="s">
        <v>124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171</v>
      </c>
      <c r="B31" s="73" t="s">
        <v>125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172</v>
      </c>
      <c r="B32" s="68" t="s">
        <v>126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173</v>
      </c>
      <c r="B33" s="68" t="s">
        <v>127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174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128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175</v>
      </c>
      <c r="H40" s="81" t="s">
        <v>176</v>
      </c>
    </row>
  </sheetData>
  <mergeCells count="11"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  <mergeCell ref="B9:B1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2018-09-03T15:03:52Z</dcterms:modified>
  <cp:category/>
  <cp:version/>
  <cp:contentType/>
  <cp:contentStatus/>
</cp:coreProperties>
</file>