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  <sheet name="Инобл" sheetId="8" r:id="rId8"/>
  </sheets>
  <definedNames>
    <definedName name="_xlnm.Print_Titles" localSheetId="7">'Инобл'!$3:$3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<sst xmlns="http://schemas.openxmlformats.org/spreadsheetml/2006/main" count="869" uniqueCount="191">
  <si>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</si>
  <si>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</si>
  <si>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</si>
  <si>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</si>
  <si>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</si>
  <si>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</si>
  <si>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</si>
  <si>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</si>
  <si>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</si>
  <si>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</si>
  <si>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</si>
  <si>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</si>
  <si>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</si>
  <si>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</si>
  <si>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</si>
  <si>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</si>
  <si>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</si>
  <si>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</si>
  <si>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</si>
  <si>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</si>
  <si>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</si>
  <si>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</si>
  <si>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</si>
  <si>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</si>
  <si>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</si>
  <si>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</si>
  <si>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</si>
  <si>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</si>
  <si>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</si>
  <si>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</si>
  <si>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</si>
  <si>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</si>
  <si>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</si>
  <si>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</si>
  <si>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</si>
  <si>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</si>
  <si>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</si>
  <si>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</si>
  <si>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</si>
  <si>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</si>
  <si>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</si>
  <si>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</si>
  <si>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</si>
  <si>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</si>
  <si>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</si>
  <si>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</si>
  <si>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</si>
  <si>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</si>
  <si>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</si>
  <si>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</si>
  <si>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</si>
  <si>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</si>
  <si>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</si>
  <si>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</si>
  <si>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</si>
  <si>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</si>
  <si>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</si>
  <si>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</si>
  <si>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</si>
  <si>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</si>
  <si>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</si>
  <si>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</si>
  <si>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</si>
  <si>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</si>
  <si>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</si>
  <si>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</si>
  <si>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</si>
  <si>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</si>
  <si>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</si>
  <si>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</si>
  <si>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</si>
  <si>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</si>
  <si>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</si>
  <si>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</si>
  <si>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</si>
  <si>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</si>
  <si>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</si>
  <si>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</si>
  <si>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</si>
  <si>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</si>
  <si>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</si>
  <si>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</si>
  <si>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</si>
  <si>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</si>
  <si>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</si>
  <si>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</si>
  <si>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</si>
  <si>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</si>
  <si>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</si>
  <si>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</si>
  <si>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</si>
  <si>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</si>
  <si>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</si>
  <si>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</si>
  <si>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</si>
  <si>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</si>
  <si>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</si>
  <si>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</si>
  <si>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</si>
  <si>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</si>
  <si>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</si>
  <si>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</si>
  <si>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</si>
  <si>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</si>
  <si>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</si>
  <si>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</si>
  <si>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</si>
  <si>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</si>
  <si>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</si>
  <si>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</si>
  <si>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</si>
  <si>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</si>
  <si>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</si>
  <si>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</si>
  <si>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</si>
  <si>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</si>
  <si>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</si>
  <si>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</si>
  <si>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</si>
  <si>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</si>
  <si>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</si>
  <si>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</si>
  <si>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</si>
  <si>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</si>
  <si>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</si>
  <si>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</si>
  <si>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</si>
  <si>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</si>
  <si>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</si>
  <si>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</si>
  <si>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</si>
  <si>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</si>
  <si>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</si>
  <si>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</si>
  <si>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</si>
  <si>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</si>
  <si>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</si>
  <si>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</si>
  <si>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</si>
  <si>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</si>
  <si>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</si>
  <si>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</si>
  <si>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</si>
  <si>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</si>
  <si>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</si>
  <si>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</si>
  <si>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</si>
  <si>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</si>
  <si>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</si>
  <si>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</si>
  <si>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</si>
  <si>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</si>
  <si>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</si>
  <si>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</si>
  <si>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</si>
  <si>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</si>
  <si>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</si>
  <si>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</si>
  <si>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</si>
  <si>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</si>
  <si>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</si>
  <si>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</si>
  <si>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</si>
  <si>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</si>
  <si>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</si>
  <si>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</si>
  <si>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</si>
  <si>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</si>
  <si>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</si>
  <si>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</si>
  <si>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</si>
  <si>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</si>
  <si>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</si>
  <si>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</si>
  <si>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</si>
  <si>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</si>
  <si>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</si>
  <si>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Информация о численности граждан, застрахованных по обязательному медицинскому страхованию на территории Мурманской области  и имеющих регистрацию по месту жительства в других субъектах Российской Федерации</t>
  </si>
  <si>
    <t>по состоянию</t>
  </si>
  <si>
    <t>OKATO</t>
  </si>
  <si>
    <t>Территория</t>
  </si>
  <si>
    <t>Кол-во полисов</t>
  </si>
  <si>
    <r>
      <t>от "16"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10</t>
    </r>
  </si>
  <si>
    <t>ГОБУЗ "МОССМП"</t>
  </si>
  <si>
    <t>419</t>
  </si>
  <si>
    <t>ГОБУЗ "ГП № 2"</t>
  </si>
  <si>
    <t>102</t>
  </si>
  <si>
    <t xml:space="preserve"> 2018  года</t>
  </si>
  <si>
    <t>01 августа  2018 года</t>
  </si>
  <si>
    <t>01 августа</t>
  </si>
  <si>
    <t>на 01 августа 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</si>
</sst>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 ;[Red]\-#,##0.00\ "/>
    <numFmt numFmtId="167" formatCode="#,##0_ ;\-#,##0\ "/>
    <numFmt numFmtId="168" formatCode="#,##0.0"/>
    <numFmt numFmtId="169" formatCode="#,##0_ ;[Red]\-#,##0\ "/>
    <numFmt numFmtId="170" formatCode="0.000"/>
    <numFmt numFmtId="171" formatCode="#,##0.00_ ;\-#,##0.00\ "/>
    <numFmt numFmtId="172" formatCode="[$-FC19]d\ mmmm\ yyyy\ &quot;г.&quot;"/>
    <numFmt numFmtId="173" formatCode="[$-F800]dddd\,\ mmmm\ dd\,\ yyyy"/>
    <numFmt numFmtId="174" formatCode="[$-FC19]dd\ mmmm\ yyyy\ &quot;г.&quot;"/>
    <numFmt numFmtId="175" formatCode="0.0000"/>
    <numFmt numFmtId="176" formatCode="000000"/>
    <numFmt numFmtId="177" formatCode="[$-FC19]dd\ mmmm\ yyyy\ \г\.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color indexed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7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right"/>
    </xf>
    <xf numFmtId="0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4" fontId="23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2" fontId="20" fillId="24" borderId="25" xfId="0" applyNumberFormat="1" applyFont="1" applyFill="1" applyBorder="1" applyAlignment="1">
      <alignment horizontal="center" vertical="center" wrapText="1"/>
    </xf>
    <xf numFmtId="2" fontId="20" fillId="24" borderId="26" xfId="0" applyNumberFormat="1" applyFont="1" applyFill="1" applyBorder="1" applyAlignment="1">
      <alignment horizontal="center" vertical="center" wrapText="1"/>
    </xf>
    <xf numFmtId="2" fontId="20" fillId="24" borderId="27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24" borderId="28" xfId="0" applyNumberFormat="1" applyFont="1" applyFill="1" applyBorder="1" applyAlignment="1">
      <alignment horizontal="center" vertical="center" wrapText="1"/>
    </xf>
    <xf numFmtId="2" fontId="20" fillId="24" borderId="29" xfId="0" applyNumberFormat="1" applyFont="1" applyFill="1" applyBorder="1" applyAlignment="1">
      <alignment horizontal="center" vertical="center" wrapText="1"/>
    </xf>
    <xf numFmtId="2" fontId="20" fillId="24" borderId="30" xfId="0" applyNumberFormat="1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E71" sqref="E71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9" customFormat="1" ht="39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6:13" s="9" customFormat="1" ht="20.25">
      <c r="F10" s="10" t="s">
        <v>7</v>
      </c>
      <c r="G10" s="90" t="s">
        <v>188</v>
      </c>
      <c r="H10" s="90"/>
      <c r="I10" s="90"/>
      <c r="J10" s="9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1" t="s">
        <v>91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4:14" s="13" customFormat="1" ht="15.75">
      <c r="D13" s="112" t="s">
        <v>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3" t="s">
        <v>9</v>
      </c>
      <c r="B15" s="106" t="s">
        <v>64</v>
      </c>
      <c r="C15" s="113" t="s">
        <v>10</v>
      </c>
      <c r="D15" s="113" t="s">
        <v>11</v>
      </c>
      <c r="E15" s="94" t="s">
        <v>12</v>
      </c>
      <c r="F15" s="95"/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118"/>
    </row>
    <row r="16" spans="1:16" s="14" customFormat="1" ht="35.25" customHeight="1">
      <c r="A16" s="114"/>
      <c r="B16" s="107"/>
      <c r="C16" s="114"/>
      <c r="D16" s="114"/>
      <c r="E16" s="96"/>
      <c r="F16" s="97"/>
      <c r="G16" s="101" t="s">
        <v>14</v>
      </c>
      <c r="H16" s="102"/>
      <c r="I16" s="102"/>
      <c r="J16" s="102"/>
      <c r="K16" s="102"/>
      <c r="L16" s="103"/>
      <c r="M16" s="101" t="s">
        <v>15</v>
      </c>
      <c r="N16" s="103"/>
      <c r="O16" s="104" t="s">
        <v>16</v>
      </c>
      <c r="P16" s="105"/>
    </row>
    <row r="17" spans="1:16" s="14" customFormat="1" ht="31.5" customHeight="1">
      <c r="A17" s="114"/>
      <c r="B17" s="107"/>
      <c r="C17" s="114"/>
      <c r="D17" s="114"/>
      <c r="E17" s="98"/>
      <c r="F17" s="99"/>
      <c r="G17" s="104" t="s">
        <v>17</v>
      </c>
      <c r="H17" s="105"/>
      <c r="I17" s="104" t="s">
        <v>18</v>
      </c>
      <c r="J17" s="105"/>
      <c r="K17" s="104" t="s">
        <v>19</v>
      </c>
      <c r="L17" s="10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5"/>
      <c r="B18" s="108"/>
      <c r="C18" s="115"/>
      <c r="D18" s="115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737726</v>
      </c>
      <c r="E20" s="21">
        <f>G20+I20+K20+M20+O20</f>
        <v>337774</v>
      </c>
      <c r="F20" s="21">
        <f aca="true" t="shared" si="1" ref="F20:F45">H20+J20+L20+N20+P20</f>
        <v>399952</v>
      </c>
      <c r="G20" s="21">
        <f aca="true" t="shared" si="2" ref="G20:P20">SUM(G21:G43)</f>
        <v>3575</v>
      </c>
      <c r="H20" s="21">
        <f t="shared" si="2"/>
        <v>3360</v>
      </c>
      <c r="I20" s="21">
        <f t="shared" si="2"/>
        <v>18316</v>
      </c>
      <c r="J20" s="21">
        <f t="shared" si="2"/>
        <v>17479</v>
      </c>
      <c r="K20" s="21">
        <f t="shared" si="2"/>
        <v>56283</v>
      </c>
      <c r="L20" s="21">
        <f t="shared" si="2"/>
        <v>53176</v>
      </c>
      <c r="M20" s="21">
        <f t="shared" si="2"/>
        <v>211221</v>
      </c>
      <c r="N20" s="21">
        <f t="shared" si="2"/>
        <v>195669</v>
      </c>
      <c r="O20" s="21">
        <f t="shared" si="2"/>
        <v>48379</v>
      </c>
      <c r="P20" s="21">
        <f t="shared" si="2"/>
        <v>130268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1233</v>
      </c>
      <c r="E21" s="27">
        <f aca="true" t="shared" si="3" ref="E21:E45">G21+I21+K21+M21+O21</f>
        <v>330</v>
      </c>
      <c r="F21" s="27">
        <f t="shared" si="1"/>
        <v>903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264</v>
      </c>
      <c r="N21" s="27">
        <f>'Прил.12 согаз'!N21+'Прил.12 альфа'!N21</f>
        <v>710</v>
      </c>
      <c r="O21" s="27">
        <f>'Прил.12 согаз'!O21+'Прил.12 альфа'!O21</f>
        <v>66</v>
      </c>
      <c r="P21" s="27">
        <f>'Прил.12 согаз'!P21+'Прил.12 альфа'!P21</f>
        <v>193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80996</v>
      </c>
      <c r="E22" s="27">
        <f t="shared" si="3"/>
        <v>37948</v>
      </c>
      <c r="F22" s="27">
        <f t="shared" si="1"/>
        <v>43048</v>
      </c>
      <c r="G22" s="27">
        <f>'Прил.12 согаз'!G22+'Прил.12 альфа'!G22</f>
        <v>351</v>
      </c>
      <c r="H22" s="27">
        <f>'Прил.12 согаз'!H22+'Прил.12 альфа'!H22</f>
        <v>409</v>
      </c>
      <c r="I22" s="27">
        <f>'Прил.12 согаз'!I22+'Прил.12 альфа'!I22</f>
        <v>1906</v>
      </c>
      <c r="J22" s="27">
        <f>'Прил.12 согаз'!J22+'Прил.12 альфа'!J22</f>
        <v>1754</v>
      </c>
      <c r="K22" s="27">
        <f>'Прил.12 согаз'!K22+'Прил.12 альфа'!K22</f>
        <v>6368</v>
      </c>
      <c r="L22" s="27">
        <f>'Прил.12 согаз'!L22+'Прил.12 альфа'!L22</f>
        <v>5957</v>
      </c>
      <c r="M22" s="27">
        <f>'Прил.12 согаз'!M22+'Прил.12 альфа'!M22</f>
        <v>23893</v>
      </c>
      <c r="N22" s="27">
        <f>'Прил.12 согаз'!N22+'Прил.12 альфа'!N22</f>
        <v>19853</v>
      </c>
      <c r="O22" s="27">
        <f>'Прил.12 согаз'!O22+'Прил.12 альфа'!O22</f>
        <v>5430</v>
      </c>
      <c r="P22" s="27">
        <f>'Прил.12 согаз'!P22+'Прил.12 альфа'!P22</f>
        <v>15075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46649</v>
      </c>
      <c r="E23" s="27">
        <f t="shared" si="3"/>
        <v>20706</v>
      </c>
      <c r="F23" s="27">
        <f t="shared" si="1"/>
        <v>25943</v>
      </c>
      <c r="G23" s="27">
        <f>'Прил.12 согаз'!G23+'Прил.12 альфа'!G23</f>
        <v>211</v>
      </c>
      <c r="H23" s="27">
        <f>'Прил.12 согаз'!H23+'Прил.12 альфа'!H23</f>
        <v>196</v>
      </c>
      <c r="I23" s="27">
        <f>'Прил.12 согаз'!I23+'Прил.12 альфа'!I23</f>
        <v>1064</v>
      </c>
      <c r="J23" s="27">
        <f>'Прил.12 согаз'!J23+'Прил.12 альфа'!J23</f>
        <v>1047</v>
      </c>
      <c r="K23" s="27">
        <f>'Прил.12 согаз'!K23+'Прил.12 альфа'!K23</f>
        <v>3806</v>
      </c>
      <c r="L23" s="27">
        <f>'Прил.12 согаз'!L23+'Прил.12 альфа'!L23</f>
        <v>3561</v>
      </c>
      <c r="M23" s="27">
        <f>'Прил.12 согаз'!M23+'Прил.12 альфа'!M23</f>
        <v>11946</v>
      </c>
      <c r="N23" s="27">
        <f>'Прил.12 согаз'!N23+'Прил.12 альфа'!N23</f>
        <v>11254</v>
      </c>
      <c r="O23" s="27">
        <f>'Прил.12 согаз'!O23+'Прил.12 альфа'!O23</f>
        <v>3679</v>
      </c>
      <c r="P23" s="27">
        <f>'Прил.12 согаз'!P23+'Прил.12 альфа'!P23</f>
        <v>9885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44786</v>
      </c>
      <c r="E24" s="27">
        <f t="shared" si="3"/>
        <v>20877</v>
      </c>
      <c r="F24" s="27">
        <f t="shared" si="1"/>
        <v>23909</v>
      </c>
      <c r="G24" s="27">
        <f>'Прил.12 согаз'!G24+'Прил.12 альфа'!G24</f>
        <v>211</v>
      </c>
      <c r="H24" s="27">
        <f>'Прил.12 согаз'!H24+'Прил.12 альфа'!H24</f>
        <v>194</v>
      </c>
      <c r="I24" s="27">
        <f>'Прил.12 согаз'!I24+'Прил.12 альфа'!I24</f>
        <v>1095</v>
      </c>
      <c r="J24" s="27">
        <f>'Прил.12 согаз'!J24+'Прил.12 альфа'!J24</f>
        <v>1037</v>
      </c>
      <c r="K24" s="27">
        <f>'Прил.12 согаз'!K24+'Прил.12 альфа'!K24</f>
        <v>3413</v>
      </c>
      <c r="L24" s="27">
        <f>'Прил.12 согаз'!L24+'Прил.12 альфа'!L24</f>
        <v>3343</v>
      </c>
      <c r="M24" s="27">
        <f>'Прил.12 согаз'!M24+'Прил.12 альфа'!M24</f>
        <v>13282</v>
      </c>
      <c r="N24" s="27">
        <f>'Прил.12 согаз'!N24+'Прил.12 альфа'!N24</f>
        <v>11677</v>
      </c>
      <c r="O24" s="27">
        <f>'Прил.12 согаз'!O24+'Прил.12 альфа'!O24</f>
        <v>2876</v>
      </c>
      <c r="P24" s="27">
        <f>'Прил.12 согаз'!P24+'Прил.12 альфа'!P24</f>
        <v>7658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10455</v>
      </c>
      <c r="E25" s="27">
        <f t="shared" si="3"/>
        <v>5045</v>
      </c>
      <c r="F25" s="27">
        <f t="shared" si="1"/>
        <v>5410</v>
      </c>
      <c r="G25" s="27">
        <f>'Прил.12 согаз'!G25+'Прил.12 альфа'!G25</f>
        <v>39</v>
      </c>
      <c r="H25" s="27">
        <f>'Прил.12 согаз'!H25+'Прил.12 альфа'!H25</f>
        <v>44</v>
      </c>
      <c r="I25" s="27">
        <f>'Прил.12 согаз'!I25+'Прил.12 альфа'!I25</f>
        <v>242</v>
      </c>
      <c r="J25" s="27">
        <f>'Прил.12 согаз'!J25+'Прил.12 альфа'!J25</f>
        <v>196</v>
      </c>
      <c r="K25" s="27">
        <f>'Прил.12 согаз'!K25+'Прил.12 альфа'!K25</f>
        <v>786</v>
      </c>
      <c r="L25" s="27">
        <f>'Прил.12 согаз'!L25+'Прил.12 альфа'!L25</f>
        <v>760</v>
      </c>
      <c r="M25" s="27">
        <f>'Прил.12 согаз'!M25+'Прил.12 альфа'!M25</f>
        <v>3210</v>
      </c>
      <c r="N25" s="27">
        <f>'Прил.12 согаз'!N25+'Прил.12 альфа'!N25</f>
        <v>2391</v>
      </c>
      <c r="O25" s="27">
        <f>'Прил.12 согаз'!O25+'Прил.12 альфа'!O25</f>
        <v>768</v>
      </c>
      <c r="P25" s="27">
        <f>'Прил.12 согаз'!P25+'Прил.12 альфа'!P25</f>
        <v>2019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65457</v>
      </c>
      <c r="E26" s="27">
        <f t="shared" si="3"/>
        <v>30068</v>
      </c>
      <c r="F26" s="27">
        <f t="shared" si="1"/>
        <v>35389</v>
      </c>
      <c r="G26" s="27">
        <f>'Прил.12 согаз'!G26+'Прил.12 альфа'!G26</f>
        <v>305</v>
      </c>
      <c r="H26" s="27">
        <f>'Прил.12 согаз'!H26+'Прил.12 альфа'!H26</f>
        <v>264</v>
      </c>
      <c r="I26" s="27">
        <f>'Прил.12 согаз'!I26+'Прил.12 альфа'!I26</f>
        <v>1434</v>
      </c>
      <c r="J26" s="27">
        <f>'Прил.12 согаз'!J26+'Прил.12 альфа'!J26</f>
        <v>1383</v>
      </c>
      <c r="K26" s="27">
        <f>'Прил.12 согаз'!K26+'Прил.12 альфа'!K26</f>
        <v>5011</v>
      </c>
      <c r="L26" s="27">
        <f>'Прил.12 согаз'!L26+'Прил.12 альфа'!L26</f>
        <v>4650</v>
      </c>
      <c r="M26" s="27">
        <f>'Прил.12 согаз'!M26+'Прил.12 альфа'!M26</f>
        <v>18741</v>
      </c>
      <c r="N26" s="27">
        <f>'Прил.12 согаз'!N26+'Прил.12 альфа'!N26</f>
        <v>16264</v>
      </c>
      <c r="O26" s="27">
        <f>'Прил.12 согаз'!O26+'Прил.12 альфа'!O26</f>
        <v>4577</v>
      </c>
      <c r="P26" s="27">
        <f>'Прил.12 согаз'!P26+'Прил.12 альфа'!P26</f>
        <v>12828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27871</v>
      </c>
      <c r="E27" s="27">
        <f t="shared" si="3"/>
        <v>12645</v>
      </c>
      <c r="F27" s="27">
        <f t="shared" si="1"/>
        <v>15226</v>
      </c>
      <c r="G27" s="27">
        <f>'Прил.12 согаз'!G27+'Прил.12 альфа'!G27</f>
        <v>144</v>
      </c>
      <c r="H27" s="27">
        <f>'Прил.12 согаз'!H27+'Прил.12 альфа'!H27</f>
        <v>118</v>
      </c>
      <c r="I27" s="27">
        <f>'Прил.12 согаз'!I27+'Прил.12 альфа'!I27</f>
        <v>704</v>
      </c>
      <c r="J27" s="27">
        <f>'Прил.12 согаз'!J27+'Прил.12 альфа'!J27</f>
        <v>613</v>
      </c>
      <c r="K27" s="27">
        <f>'Прил.12 согаз'!K27+'Прил.12 альфа'!K27</f>
        <v>2369</v>
      </c>
      <c r="L27" s="27">
        <f>'Прил.12 согаз'!L27+'Прил.12 альфа'!L27</f>
        <v>2313</v>
      </c>
      <c r="M27" s="27">
        <f>'Прил.12 согаз'!M27+'Прил.12 альфа'!M27</f>
        <v>7759</v>
      </c>
      <c r="N27" s="27">
        <f>'Прил.12 согаз'!N27+'Прил.12 альфа'!N27</f>
        <v>7311</v>
      </c>
      <c r="O27" s="27">
        <f>'Прил.12 согаз'!O27+'Прил.12 альфа'!O27</f>
        <v>1669</v>
      </c>
      <c r="P27" s="27">
        <f>'Прил.12 согаз'!P27+'Прил.12 альфа'!P27</f>
        <v>4871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32453</v>
      </c>
      <c r="E28" s="27">
        <f t="shared" si="3"/>
        <v>14954</v>
      </c>
      <c r="F28" s="27">
        <f t="shared" si="1"/>
        <v>17499</v>
      </c>
      <c r="G28" s="27">
        <f>'Прил.12 согаз'!G28+'Прил.12 альфа'!G28</f>
        <v>194</v>
      </c>
      <c r="H28" s="27">
        <f>'Прил.12 согаз'!H28+'Прил.12 альфа'!H28</f>
        <v>195</v>
      </c>
      <c r="I28" s="27">
        <f>'Прил.12 согаз'!I28+'Прил.12 альфа'!I28</f>
        <v>949</v>
      </c>
      <c r="J28" s="27">
        <f>'Прил.12 согаз'!J28+'Прил.12 альфа'!J28</f>
        <v>905</v>
      </c>
      <c r="K28" s="27">
        <f>'Прил.12 согаз'!K28+'Прил.12 альфа'!K28</f>
        <v>2811</v>
      </c>
      <c r="L28" s="27">
        <f>'Прил.12 согаз'!L28+'Прил.12 альфа'!L28</f>
        <v>2715</v>
      </c>
      <c r="M28" s="27">
        <f>'Прил.12 согаз'!M28+'Прил.12 альфа'!M28</f>
        <v>9400</v>
      </c>
      <c r="N28" s="27">
        <f>'Прил.12 согаз'!N28+'Прил.12 альфа'!N28</f>
        <v>8898</v>
      </c>
      <c r="O28" s="27">
        <f>'Прил.12 согаз'!O28+'Прил.12 альфа'!O28</f>
        <v>1600</v>
      </c>
      <c r="P28" s="27">
        <f>'Прил.12 согаз'!P28+'Прил.12 альфа'!P28</f>
        <v>4786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48719</v>
      </c>
      <c r="E29" s="27">
        <f t="shared" si="3"/>
        <v>20947</v>
      </c>
      <c r="F29" s="27">
        <f t="shared" si="1"/>
        <v>27772</v>
      </c>
      <c r="G29" s="27">
        <f>'Прил.12 согаз'!G29+'Прил.12 альфа'!G29</f>
        <v>322</v>
      </c>
      <c r="H29" s="27">
        <f>'Прил.12 согаз'!H29+'Прил.12 альфа'!H29</f>
        <v>330</v>
      </c>
      <c r="I29" s="27">
        <f>'Прил.12 согаз'!I29+'Прил.12 альфа'!I29</f>
        <v>1648</v>
      </c>
      <c r="J29" s="27">
        <f>'Прил.12 согаз'!J29+'Прил.12 альфа'!J29</f>
        <v>1710</v>
      </c>
      <c r="K29" s="27">
        <f>'Прил.12 согаз'!K29+'Прил.12 альфа'!K29</f>
        <v>4683</v>
      </c>
      <c r="L29" s="27">
        <f>'Прил.12 согаз'!L29+'Прил.12 альфа'!L29</f>
        <v>4516</v>
      </c>
      <c r="M29" s="27">
        <f>'Прил.12 согаз'!M29+'Прил.12 альфа'!M29</f>
        <v>12063</v>
      </c>
      <c r="N29" s="27">
        <f>'Прил.12 согаз'!N29+'Прил.12 альфа'!N29</f>
        <v>15188</v>
      </c>
      <c r="O29" s="27">
        <f>'Прил.12 согаз'!O29+'Прил.12 альфа'!O29</f>
        <v>2231</v>
      </c>
      <c r="P29" s="27">
        <f>'Прил.12 согаз'!P29+'Прил.12 альфа'!P29</f>
        <v>6028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124009</v>
      </c>
      <c r="E30" s="27">
        <f t="shared" si="3"/>
        <v>55387</v>
      </c>
      <c r="F30" s="27">
        <f t="shared" si="1"/>
        <v>68622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44948</v>
      </c>
      <c r="N30" s="27">
        <f>'Прил.12 согаз'!N30+'Прил.12 альфа'!N30</f>
        <v>40477</v>
      </c>
      <c r="O30" s="27">
        <f>'Прил.12 согаз'!O30+'Прил.12 альфа'!O30</f>
        <v>10439</v>
      </c>
      <c r="P30" s="27">
        <f>'Прил.12 согаз'!P30+'Прил.12 альфа'!P30</f>
        <v>28145</v>
      </c>
      <c r="S30" s="29"/>
      <c r="T30" s="29"/>
    </row>
    <row r="31" spans="1:20" s="28" customFormat="1" ht="16.5" customHeight="1">
      <c r="A31" s="24">
        <v>12</v>
      </c>
      <c r="B31" s="41" t="s">
        <v>186</v>
      </c>
      <c r="C31" s="25" t="s">
        <v>185</v>
      </c>
      <c r="D31" s="26">
        <f t="shared" si="0"/>
        <v>100154</v>
      </c>
      <c r="E31" s="27">
        <f t="shared" si="3"/>
        <v>43695</v>
      </c>
      <c r="F31" s="27">
        <f t="shared" si="1"/>
        <v>56459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35465</v>
      </c>
      <c r="N31" s="27">
        <f>'Прил.12 согаз'!N31+'Прил.12 альфа'!N31</f>
        <v>33113</v>
      </c>
      <c r="O31" s="27">
        <f>'Прил.12 согаз'!O31+'Прил.12 альфа'!O31</f>
        <v>8230</v>
      </c>
      <c r="P31" s="27">
        <f>'Прил.12 согаз'!P31+'Прил.12 альфа'!P31</f>
        <v>23346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23398</v>
      </c>
      <c r="E32" s="27">
        <f t="shared" si="3"/>
        <v>11967</v>
      </c>
      <c r="F32" s="27">
        <f t="shared" si="1"/>
        <v>11431</v>
      </c>
      <c r="G32" s="27">
        <f>'Прил.12 согаз'!G32+'Прил.12 альфа'!G32</f>
        <v>594</v>
      </c>
      <c r="H32" s="27">
        <f>'Прил.12 согаз'!H32+'Прил.12 альфа'!H32</f>
        <v>516</v>
      </c>
      <c r="I32" s="27">
        <f>'Прил.12 согаз'!I32+'Прил.12 альфа'!I32</f>
        <v>3056</v>
      </c>
      <c r="J32" s="27">
        <f>'Прил.12 согаз'!J32+'Прил.12 альфа'!J32</f>
        <v>2895</v>
      </c>
      <c r="K32" s="27">
        <f>'Прил.12 согаз'!K32+'Прил.12 альфа'!K32</f>
        <v>8317</v>
      </c>
      <c r="L32" s="27">
        <f>'Прил.12 согаз'!L32+'Прил.12 альфа'!L32</f>
        <v>8020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17008</v>
      </c>
      <c r="E33" s="27">
        <f t="shared" si="3"/>
        <v>8795</v>
      </c>
      <c r="F33" s="27">
        <f t="shared" si="1"/>
        <v>8213</v>
      </c>
      <c r="G33" s="27">
        <f>'Прил.12 согаз'!G33+'Прил.12 альфа'!G33</f>
        <v>375</v>
      </c>
      <c r="H33" s="27">
        <f>'Прил.12 согаз'!H33+'Прил.12 альфа'!H33</f>
        <v>359</v>
      </c>
      <c r="I33" s="27">
        <f>'Прил.12 согаз'!I33+'Прил.12 альфа'!I33</f>
        <v>1989</v>
      </c>
      <c r="J33" s="27">
        <f>'Прил.12 согаз'!J33+'Прил.12 альфа'!J33</f>
        <v>1978</v>
      </c>
      <c r="K33" s="27">
        <f>'Прил.12 согаз'!K33+'Прил.12 альфа'!K33</f>
        <v>6431</v>
      </c>
      <c r="L33" s="27">
        <f>'Прил.12 согаз'!L33+'Прил.12 альфа'!L33</f>
        <v>5876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16683</v>
      </c>
      <c r="E34" s="27">
        <f t="shared" si="3"/>
        <v>8632</v>
      </c>
      <c r="F34" s="27">
        <f t="shared" si="1"/>
        <v>8051</v>
      </c>
      <c r="G34" s="27">
        <f>'Прил.12 согаз'!G34+'Прил.12 альфа'!G34</f>
        <v>416</v>
      </c>
      <c r="H34" s="27">
        <f>'Прил.12 согаз'!H34+'Прил.12 альфа'!H34</f>
        <v>382</v>
      </c>
      <c r="I34" s="27">
        <f>'Прил.12 согаз'!I34+'Прил.12 альфа'!I34</f>
        <v>2077</v>
      </c>
      <c r="J34" s="27">
        <f>'Прил.12 согаз'!J34+'Прил.12 альфа'!J34</f>
        <v>1950</v>
      </c>
      <c r="K34" s="27">
        <f>'Прил.12 согаз'!K34+'Прил.12 альфа'!K34</f>
        <v>6139</v>
      </c>
      <c r="L34" s="27">
        <f>'Прил.12 согаз'!L34+'Прил.12 альфа'!L34</f>
        <v>5719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10938</v>
      </c>
      <c r="E35" s="27">
        <f t="shared" si="3"/>
        <v>5828</v>
      </c>
      <c r="F35" s="27">
        <f t="shared" si="1"/>
        <v>5110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4301</v>
      </c>
      <c r="N35" s="27">
        <f>'Прил.12 согаз'!N35+'Прил.12 альфа'!N35</f>
        <v>2926</v>
      </c>
      <c r="O35" s="27">
        <f>'Прил.12 согаз'!O35+'Прил.12 альфа'!O35</f>
        <v>1527</v>
      </c>
      <c r="P35" s="27">
        <f>'Прил.12 согаз'!P35+'Прил.12 альфа'!P35</f>
        <v>2184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17420</v>
      </c>
      <c r="E36" s="27">
        <f t="shared" si="3"/>
        <v>8244</v>
      </c>
      <c r="F36" s="27">
        <f t="shared" si="1"/>
        <v>9176</v>
      </c>
      <c r="G36" s="27">
        <f>'Прил.12 согаз'!G36+'Прил.12 альфа'!G36</f>
        <v>92</v>
      </c>
      <c r="H36" s="27">
        <f>'Прил.12 согаз'!H36+'Прил.12 альфа'!H36</f>
        <v>86</v>
      </c>
      <c r="I36" s="27">
        <f>'Прил.12 согаз'!I36+'Прил.12 альфа'!I36</f>
        <v>415</v>
      </c>
      <c r="J36" s="27">
        <f>'Прил.12 согаз'!J36+'Прил.12 альфа'!J36</f>
        <v>382</v>
      </c>
      <c r="K36" s="27">
        <f>'Прил.12 согаз'!K36+'Прил.12 альфа'!K36</f>
        <v>1383</v>
      </c>
      <c r="L36" s="27">
        <f>'Прил.12 согаз'!L36+'Прил.12 альфа'!L36</f>
        <v>1249</v>
      </c>
      <c r="M36" s="27">
        <f>'Прил.12 согаз'!M36+'Прил.12 альфа'!M36</f>
        <v>5151</v>
      </c>
      <c r="N36" s="27">
        <f>'Прил.12 согаз'!N36+'Прил.12 альфа'!N36</f>
        <v>4418</v>
      </c>
      <c r="O36" s="27">
        <f>'Прил.12 согаз'!O36+'Прил.12 альфа'!O36</f>
        <v>1203</v>
      </c>
      <c r="P36" s="27">
        <f>'Прил.12 согаз'!P36+'Прил.12 альфа'!P36</f>
        <v>3041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44982</v>
      </c>
      <c r="E37" s="27">
        <f t="shared" si="3"/>
        <v>19956</v>
      </c>
      <c r="F37" s="27">
        <f t="shared" si="1"/>
        <v>25026</v>
      </c>
      <c r="G37" s="27">
        <f>'Прил.12 согаз'!G37+'Прил.12 альфа'!G37</f>
        <v>321</v>
      </c>
      <c r="H37" s="27">
        <f>'Прил.12 согаз'!H37+'Прил.12 альфа'!H37</f>
        <v>267</v>
      </c>
      <c r="I37" s="27">
        <f>'Прил.12 согаз'!I37+'Прил.12 альфа'!I37</f>
        <v>1737</v>
      </c>
      <c r="J37" s="27">
        <f>'Прил.12 согаз'!J37+'Прил.12 альфа'!J37</f>
        <v>1629</v>
      </c>
      <c r="K37" s="27">
        <f>'Прил.12 согаз'!K37+'Прил.12 альфа'!K37</f>
        <v>4766</v>
      </c>
      <c r="L37" s="27">
        <f>'Прил.12 согаз'!L37+'Прил.12 альфа'!L37</f>
        <v>4497</v>
      </c>
      <c r="M37" s="27">
        <f>'Прил.12 согаз'!M37+'Прил.12 альфа'!M37</f>
        <v>11387</v>
      </c>
      <c r="N37" s="27">
        <f>'Прил.12 согаз'!N37+'Прил.12 альфа'!N37</f>
        <v>13875</v>
      </c>
      <c r="O37" s="27">
        <f>'Прил.12 согаз'!O37+'Прил.12 альфа'!O37</f>
        <v>1745</v>
      </c>
      <c r="P37" s="27">
        <f>'Прил.12 согаз'!P37+'Прил.12 альфа'!P37</f>
        <v>4758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6685</v>
      </c>
      <c r="E38" s="27">
        <f t="shared" si="3"/>
        <v>2459</v>
      </c>
      <c r="F38" s="27">
        <f t="shared" si="1"/>
        <v>4226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1790</v>
      </c>
      <c r="N38" s="27">
        <f>'Прил.12 согаз'!N38+'Прил.12 альфа'!N38</f>
        <v>2296</v>
      </c>
      <c r="O38" s="27">
        <f>'Прил.12 согаз'!O38+'Прил.12 альфа'!O38</f>
        <v>669</v>
      </c>
      <c r="P38" s="27">
        <f>'Прил.12 согаз'!P38+'Прил.12 альфа'!P38</f>
        <v>1930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4093</v>
      </c>
      <c r="E39" s="27">
        <f t="shared" si="3"/>
        <v>2194</v>
      </c>
      <c r="F39" s="27">
        <f t="shared" si="1"/>
        <v>1899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1694</v>
      </c>
      <c r="N39" s="27">
        <f>'Прил.12 согаз'!N39+'Прил.12 альфа'!N39</f>
        <v>1315</v>
      </c>
      <c r="O39" s="27">
        <f>'Прил.12 согаз'!O39+'Прил.12 альфа'!O39</f>
        <v>500</v>
      </c>
      <c r="P39" s="27">
        <f>'Прил.12 согаз'!P39+'Прил.12 альфа'!P39</f>
        <v>584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5862</v>
      </c>
      <c r="E40" s="27">
        <f t="shared" si="3"/>
        <v>2618</v>
      </c>
      <c r="F40" s="27">
        <f t="shared" si="1"/>
        <v>3244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2151</v>
      </c>
      <c r="N40" s="27">
        <f>'Прил.12 согаз'!N40+'Прил.12 альфа'!N40</f>
        <v>1745</v>
      </c>
      <c r="O40" s="27">
        <f>'Прил.12 согаз'!O40+'Прил.12 альфа'!O40</f>
        <v>467</v>
      </c>
      <c r="P40" s="27">
        <f>'Прил.12 согаз'!P40+'Прил.12 альфа'!P40</f>
        <v>1499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5694</v>
      </c>
      <c r="E41" s="27">
        <f t="shared" si="3"/>
        <v>3467</v>
      </c>
      <c r="F41" s="27">
        <f t="shared" si="1"/>
        <v>2227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2913</v>
      </c>
      <c r="N41" s="27">
        <f>'Прил.12 согаз'!N41+'Прил.12 альфа'!N41</f>
        <v>1269</v>
      </c>
      <c r="O41" s="27">
        <f>'Прил.12 согаз'!O41+'Прил.12 альфа'!O41</f>
        <v>554</v>
      </c>
      <c r="P41" s="27">
        <f>'Прил.12 согаз'!P41+'Прил.12 альфа'!P41</f>
        <v>958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2181</v>
      </c>
      <c r="E42" s="27">
        <f t="shared" si="3"/>
        <v>1012</v>
      </c>
      <c r="F42" s="27">
        <f t="shared" si="1"/>
        <v>1169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863</v>
      </c>
      <c r="N42" s="27">
        <f>'Прил.12 согаз'!N42+'Прил.12 альфа'!N42</f>
        <v>689</v>
      </c>
      <c r="O42" s="27">
        <f>'Прил.12 согаз'!O42+'Прил.12 альфа'!O42</f>
        <v>149</v>
      </c>
      <c r="P42" s="27">
        <f>'Прил.12 согаз'!P42+'Прил.12 альфа'!P42</f>
        <v>480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325733</v>
      </c>
      <c r="E44" s="21">
        <f t="shared" si="3"/>
        <v>0</v>
      </c>
      <c r="F44" s="21">
        <f t="shared" si="1"/>
        <v>325733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195508</v>
      </c>
      <c r="O44" s="21">
        <f t="shared" si="4"/>
        <v>0</v>
      </c>
      <c r="P44" s="21">
        <f t="shared" si="4"/>
        <v>130225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127366</v>
      </c>
      <c r="E45" s="27">
        <f t="shared" si="3"/>
        <v>0</v>
      </c>
      <c r="F45" s="27">
        <f t="shared" si="1"/>
        <v>127366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74891</v>
      </c>
      <c r="O45" s="27"/>
      <c r="P45" s="27">
        <f>'Прил.12 согаз'!P45+'Прил.12 альфа'!P45</f>
        <v>52475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35174</v>
      </c>
      <c r="E46" s="27">
        <f aca="true" t="shared" si="6" ref="E46:E73">G46+I46+K46+M46+O46</f>
        <v>0</v>
      </c>
      <c r="F46" s="27">
        <f aca="true" t="shared" si="7" ref="F46:F73">H46+J46+L46+N46+P46</f>
        <v>35174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20047</v>
      </c>
      <c r="O46" s="27"/>
      <c r="P46" s="27">
        <f>'Прил.12 согаз'!P46+'Прил.12 альфа'!P46</f>
        <v>15127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21447</v>
      </c>
      <c r="E47" s="27">
        <f t="shared" si="6"/>
        <v>0</v>
      </c>
      <c r="F47" s="27">
        <f t="shared" si="7"/>
        <v>21447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11532</v>
      </c>
      <c r="O47" s="27"/>
      <c r="P47" s="27">
        <f>'Прил.12 согаз'!P47+'Прил.12 альфа'!P47</f>
        <v>9915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19884</v>
      </c>
      <c r="E48" s="27">
        <f t="shared" si="6"/>
        <v>0</v>
      </c>
      <c r="F48" s="27">
        <f t="shared" si="7"/>
        <v>19884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12099</v>
      </c>
      <c r="O48" s="27"/>
      <c r="P48" s="27">
        <f>'Прил.12 согаз'!P48+'Прил.12 альфа'!P48</f>
        <v>7785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4505</v>
      </c>
      <c r="E49" s="27">
        <f t="shared" si="6"/>
        <v>0</v>
      </c>
      <c r="F49" s="27">
        <f t="shared" si="7"/>
        <v>4505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2472</v>
      </c>
      <c r="O49" s="26"/>
      <c r="P49" s="27">
        <f>'Прил.12 согаз'!P49+'Прил.12 альфа'!P49</f>
        <v>2033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29363</v>
      </c>
      <c r="E50" s="27">
        <f t="shared" si="6"/>
        <v>0</v>
      </c>
      <c r="F50" s="27">
        <f t="shared" si="7"/>
        <v>29363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16507</v>
      </c>
      <c r="O50" s="26"/>
      <c r="P50" s="27">
        <f>'Прил.12 согаз'!P50+'Прил.12 альфа'!P50</f>
        <v>12856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12337</v>
      </c>
      <c r="E51" s="27">
        <f t="shared" si="6"/>
        <v>0</v>
      </c>
      <c r="F51" s="27">
        <f t="shared" si="7"/>
        <v>12337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7444</v>
      </c>
      <c r="O51" s="26"/>
      <c r="P51" s="27">
        <f>'Прил.12 согаз'!P51+'Прил.12 альфа'!P51</f>
        <v>4893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13943</v>
      </c>
      <c r="E52" s="27">
        <f t="shared" si="6"/>
        <v>0</v>
      </c>
      <c r="F52" s="27">
        <f t="shared" si="7"/>
        <v>13943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9103</v>
      </c>
      <c r="O52" s="26"/>
      <c r="P52" s="27">
        <f>'Прил.12 согаз'!P52+'Прил.12 альфа'!P52</f>
        <v>4840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21527</v>
      </c>
      <c r="E53" s="27">
        <f t="shared" si="6"/>
        <v>0</v>
      </c>
      <c r="F53" s="27">
        <f t="shared" si="7"/>
        <v>21527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15443</v>
      </c>
      <c r="O53" s="26"/>
      <c r="P53" s="27">
        <f>'Прил.12 согаз'!P53+'Прил.12 альфа'!P53</f>
        <v>6084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4429</v>
      </c>
      <c r="E54" s="27">
        <f t="shared" si="6"/>
        <v>0</v>
      </c>
      <c r="F54" s="27">
        <f t="shared" si="7"/>
        <v>4429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2376</v>
      </c>
      <c r="O54" s="27"/>
      <c r="P54" s="27">
        <f>'Прил.12 согаз'!P54+'Прил.12 альфа'!P54</f>
        <v>2053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7503</v>
      </c>
      <c r="E55" s="27">
        <f t="shared" si="6"/>
        <v>0</v>
      </c>
      <c r="F55" s="27">
        <f t="shared" si="7"/>
        <v>7503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4458</v>
      </c>
      <c r="O55" s="27"/>
      <c r="P55" s="27">
        <f>'Прил.12 согаз'!P55+'Прил.12 альфа'!P55</f>
        <v>3045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19026</v>
      </c>
      <c r="E56" s="27">
        <f t="shared" si="6"/>
        <v>0</v>
      </c>
      <c r="F56" s="27">
        <f t="shared" si="7"/>
        <v>19026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14205</v>
      </c>
      <c r="O56" s="27"/>
      <c r="P56" s="27">
        <f>'Прил.12 согаз'!P56+'Прил.12 альфа'!P56</f>
        <v>4821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4194</v>
      </c>
      <c r="E57" s="27">
        <f t="shared" si="6"/>
        <v>0</v>
      </c>
      <c r="F57" s="27">
        <f t="shared" si="7"/>
        <v>4194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2289</v>
      </c>
      <c r="O57" s="26"/>
      <c r="P57" s="27">
        <f>'Прил.12 согаз'!P57+'Прил.12 альфа'!P57</f>
        <v>1905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2837</v>
      </c>
      <c r="E58" s="27">
        <f t="shared" si="6"/>
        <v>0</v>
      </c>
      <c r="F58" s="27">
        <f t="shared" si="7"/>
        <v>2837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1394</v>
      </c>
      <c r="O58" s="26"/>
      <c r="P58" s="27">
        <f>'Прил.12 согаз'!P58+'Прил.12 альфа'!P58</f>
        <v>1443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2198</v>
      </c>
      <c r="E59" s="27">
        <f t="shared" si="6"/>
        <v>0</v>
      </c>
      <c r="F59" s="27">
        <f t="shared" si="7"/>
        <v>2198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1248</v>
      </c>
      <c r="O59" s="26"/>
      <c r="P59" s="27">
        <f>'Прил.12 согаз'!P59+'Прил.12 альфа'!P59</f>
        <v>950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736655</v>
      </c>
      <c r="E60" s="21">
        <f t="shared" si="6"/>
        <v>337275</v>
      </c>
      <c r="F60" s="21">
        <f t="shared" si="7"/>
        <v>399380</v>
      </c>
      <c r="G60" s="21">
        <f aca="true" t="shared" si="8" ref="G60:P60">SUM(G61:G80)</f>
        <v>3573</v>
      </c>
      <c r="H60" s="21">
        <f t="shared" si="8"/>
        <v>3357</v>
      </c>
      <c r="I60" s="21">
        <f t="shared" si="8"/>
        <v>18256</v>
      </c>
      <c r="J60" s="21">
        <f t="shared" si="8"/>
        <v>17415</v>
      </c>
      <c r="K60" s="21">
        <f t="shared" si="8"/>
        <v>56167</v>
      </c>
      <c r="L60" s="21">
        <f t="shared" si="8"/>
        <v>53051</v>
      </c>
      <c r="M60" s="21">
        <f t="shared" si="8"/>
        <v>210937</v>
      </c>
      <c r="N60" s="21">
        <f t="shared" si="8"/>
        <v>195336</v>
      </c>
      <c r="O60" s="21">
        <f t="shared" si="8"/>
        <v>48342</v>
      </c>
      <c r="P60" s="21">
        <f t="shared" si="8"/>
        <v>130221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574</v>
      </c>
      <c r="E61" s="27">
        <f t="shared" si="6"/>
        <v>182</v>
      </c>
      <c r="F61" s="27">
        <f t="shared" si="7"/>
        <v>392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145</v>
      </c>
      <c r="N61" s="26">
        <f>'Прил.12 согаз'!N61+'Прил.12 альфа'!N61</f>
        <v>312</v>
      </c>
      <c r="O61" s="26">
        <f>'Прил.12 согаз'!O61+'Прил.12 альфа'!O61</f>
        <v>37</v>
      </c>
      <c r="P61" s="26">
        <f>'Прил.12 согаз'!P61+'Прил.12 альфа'!P61</f>
        <v>80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30363</v>
      </c>
      <c r="E62" s="27">
        <f t="shared" si="6"/>
        <v>14065</v>
      </c>
      <c r="F62" s="27">
        <f t="shared" si="7"/>
        <v>16298</v>
      </c>
      <c r="G62" s="26">
        <f>'Прил.12 согаз'!G62+'Прил.12 альфа'!G62</f>
        <v>122</v>
      </c>
      <c r="H62" s="26">
        <f>'Прил.12 согаз'!H62+'Прил.12 альфа'!H62</f>
        <v>153</v>
      </c>
      <c r="I62" s="26">
        <f>'Прил.12 согаз'!I62+'Прил.12 альфа'!I62</f>
        <v>659</v>
      </c>
      <c r="J62" s="26">
        <f>'Прил.12 согаз'!J62+'Прил.12 альфа'!J62</f>
        <v>657</v>
      </c>
      <c r="K62" s="26">
        <f>'Прил.12 согаз'!K62+'Прил.12 альфа'!K62</f>
        <v>2231</v>
      </c>
      <c r="L62" s="26">
        <f>'Прил.12 согаз'!L62+'Прил.12 альфа'!L62</f>
        <v>2038</v>
      </c>
      <c r="M62" s="26">
        <f>'Прил.12 согаз'!M62+'Прил.12 альфа'!M62</f>
        <v>9023</v>
      </c>
      <c r="N62" s="26">
        <f>'Прил.12 согаз'!N62+'Прил.12 альфа'!N62</f>
        <v>7648</v>
      </c>
      <c r="O62" s="26">
        <f>'Прил.12 согаз'!O62+'Прил.12 альфа'!O62</f>
        <v>2030</v>
      </c>
      <c r="P62" s="26">
        <f>'Прил.12 согаз'!P62+'Прил.12 альфа'!P62</f>
        <v>5802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47253</v>
      </c>
      <c r="E63" s="27">
        <f t="shared" si="6"/>
        <v>20959</v>
      </c>
      <c r="F63" s="27">
        <f t="shared" si="7"/>
        <v>26294</v>
      </c>
      <c r="G63" s="26">
        <f>'Прил.12 согаз'!G63+'Прил.12 альфа'!G63</f>
        <v>209</v>
      </c>
      <c r="H63" s="26">
        <f>'Прил.12 согаз'!H63+'Прил.12 альфа'!H63</f>
        <v>197</v>
      </c>
      <c r="I63" s="26">
        <f>'Прил.12 согаз'!I63+'Прил.12 альфа'!I63</f>
        <v>1071</v>
      </c>
      <c r="J63" s="26">
        <f>'Прил.12 согаз'!J63+'Прил.12 альфа'!J63</f>
        <v>1058</v>
      </c>
      <c r="K63" s="26">
        <f>'Прил.12 согаз'!K63+'Прил.12 альфа'!K63</f>
        <v>3848</v>
      </c>
      <c r="L63" s="26">
        <f>'Прил.12 согаз'!L63+'Прил.12 альфа'!L63</f>
        <v>3593</v>
      </c>
      <c r="M63" s="26">
        <f>'Прил.12 согаз'!M63+'Прил.12 альфа'!M63</f>
        <v>12139</v>
      </c>
      <c r="N63" s="26">
        <f>'Прил.12 согаз'!N63+'Прил.12 альфа'!N63</f>
        <v>11541</v>
      </c>
      <c r="O63" s="26">
        <f>'Прил.12 согаз'!O63+'Прил.12 альфа'!O63</f>
        <v>3692</v>
      </c>
      <c r="P63" s="26">
        <f>'Прил.12 согаз'!P63+'Прил.12 альфа'!P63</f>
        <v>9905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45896</v>
      </c>
      <c r="E64" s="27">
        <f t="shared" si="6"/>
        <v>21412</v>
      </c>
      <c r="F64" s="27">
        <f t="shared" si="7"/>
        <v>24484</v>
      </c>
      <c r="G64" s="26">
        <f>'Прил.12 согаз'!G64+'Прил.12 альфа'!G64</f>
        <v>214</v>
      </c>
      <c r="H64" s="26">
        <f>'Прил.12 согаз'!H64+'Прил.12 альфа'!H64</f>
        <v>196</v>
      </c>
      <c r="I64" s="26">
        <f>'Прил.12 согаз'!I64+'Прил.12 альфа'!I64</f>
        <v>1104</v>
      </c>
      <c r="J64" s="26">
        <f>'Прил.12 согаз'!J64+'Прил.12 альфа'!J64</f>
        <v>1059</v>
      </c>
      <c r="K64" s="26">
        <f>'Прил.12 согаз'!K64+'Прил.12 альфа'!K64</f>
        <v>3447</v>
      </c>
      <c r="L64" s="26">
        <f>'Прил.12 согаз'!L64+'Прил.12 альфа'!L64</f>
        <v>3362</v>
      </c>
      <c r="M64" s="26">
        <f>'Прил.12 согаз'!M64+'Прил.12 альфа'!M64</f>
        <v>13715</v>
      </c>
      <c r="N64" s="26">
        <f>'Прил.12 согаз'!N64+'Прил.12 альфа'!N64</f>
        <v>12117</v>
      </c>
      <c r="O64" s="26">
        <f>'Прил.12 согаз'!O64+'Прил.12 альфа'!O64</f>
        <v>2932</v>
      </c>
      <c r="P64" s="26">
        <f>'Прил.12 согаз'!P64+'Прил.12 альфа'!P64</f>
        <v>7750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10650</v>
      </c>
      <c r="E65" s="27">
        <f t="shared" si="6"/>
        <v>5125</v>
      </c>
      <c r="F65" s="27">
        <f t="shared" si="7"/>
        <v>5525</v>
      </c>
      <c r="G65" s="26">
        <f>'Прил.12 согаз'!G65+'Прил.12 альфа'!G65</f>
        <v>40</v>
      </c>
      <c r="H65" s="26">
        <f>'Прил.12 согаз'!H65+'Прил.12 альфа'!H65</f>
        <v>44</v>
      </c>
      <c r="I65" s="26">
        <f>'Прил.12 согаз'!I65+'Прил.12 альфа'!I65</f>
        <v>249</v>
      </c>
      <c r="J65" s="26">
        <f>'Прил.12 согаз'!J65+'Прил.12 альфа'!J65</f>
        <v>202</v>
      </c>
      <c r="K65" s="26">
        <f>'Прил.12 согаз'!K65+'Прил.12 альфа'!K65</f>
        <v>793</v>
      </c>
      <c r="L65" s="26">
        <f>'Прил.12 согаз'!L65+'Прил.12 альфа'!L65</f>
        <v>765</v>
      </c>
      <c r="M65" s="26">
        <f>'Прил.12 согаз'!M65+'Прил.12 альфа'!M65</f>
        <v>3273</v>
      </c>
      <c r="N65" s="26">
        <f>'Прил.12 согаз'!N65+'Прил.12 альфа'!N65</f>
        <v>2483</v>
      </c>
      <c r="O65" s="26">
        <f>'Прил.12 согаз'!O65+'Прил.12 альфа'!O65</f>
        <v>770</v>
      </c>
      <c r="P65" s="26">
        <f>'Прил.12 согаз'!P65+'Прил.12 альфа'!P65</f>
        <v>2031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19390</v>
      </c>
      <c r="E66" s="27">
        <f t="shared" si="6"/>
        <v>9001</v>
      </c>
      <c r="F66" s="27">
        <f t="shared" si="7"/>
        <v>10389</v>
      </c>
      <c r="G66" s="26">
        <f>'Прил.12 согаз'!G66+'Прил.12 альфа'!G66</f>
        <v>101</v>
      </c>
      <c r="H66" s="26">
        <f>'Прил.12 согаз'!H66+'Прил.12 альфа'!H66</f>
        <v>70</v>
      </c>
      <c r="I66" s="26">
        <f>'Прил.12 согаз'!I66+'Прил.12 альфа'!I66</f>
        <v>401</v>
      </c>
      <c r="J66" s="26">
        <f>'Прил.12 согаз'!J66+'Прил.12 альфа'!J66</f>
        <v>417</v>
      </c>
      <c r="K66" s="26">
        <f>'Прил.12 согаз'!K66+'Прил.12 альфа'!K66</f>
        <v>1400</v>
      </c>
      <c r="L66" s="26">
        <f>'Прил.12 согаз'!L66+'Прил.12 альфа'!L66</f>
        <v>1319</v>
      </c>
      <c r="M66" s="26">
        <f>'Прил.12 согаз'!M66+'Прил.12 альфа'!M66</f>
        <v>5621</v>
      </c>
      <c r="N66" s="26">
        <f>'Прил.12 согаз'!N66+'Прил.12 альфа'!N66</f>
        <v>4687</v>
      </c>
      <c r="O66" s="26">
        <f>'Прил.12 согаз'!O66+'Прил.12 альфа'!O66</f>
        <v>1478</v>
      </c>
      <c r="P66" s="26">
        <f>'Прил.12 согаз'!P66+'Прил.12 альфа'!P66</f>
        <v>3896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32911</v>
      </c>
      <c r="E67" s="27">
        <f t="shared" si="6"/>
        <v>15154</v>
      </c>
      <c r="F67" s="27">
        <f t="shared" si="7"/>
        <v>17757</v>
      </c>
      <c r="G67" s="26">
        <f>'Прил.12 согаз'!G67+'Прил.12 альфа'!G67</f>
        <v>194</v>
      </c>
      <c r="H67" s="26">
        <f>'Прил.12 согаз'!H67+'Прил.12 альфа'!H67</f>
        <v>195</v>
      </c>
      <c r="I67" s="26">
        <f>'Прил.12 согаз'!I67+'Прил.12 альфа'!I67</f>
        <v>957</v>
      </c>
      <c r="J67" s="26">
        <f>'Прил.12 согаз'!J67+'Прил.12 альфа'!J67</f>
        <v>911</v>
      </c>
      <c r="K67" s="26">
        <f>'Прил.12 согаз'!K67+'Прил.12 альфа'!K67</f>
        <v>2831</v>
      </c>
      <c r="L67" s="26">
        <f>'Прил.12 согаз'!L67+'Прил.12 альфа'!L67</f>
        <v>2725</v>
      </c>
      <c r="M67" s="26">
        <f>'Прил.12 согаз'!M67+'Прил.12 альфа'!M67</f>
        <v>9566</v>
      </c>
      <c r="N67" s="26">
        <f>'Прил.12 согаз'!N67+'Прил.12 альфа'!N67</f>
        <v>9099</v>
      </c>
      <c r="O67" s="26">
        <f>'Прил.12 согаз'!O67+'Прил.12 альфа'!O67</f>
        <v>1606</v>
      </c>
      <c r="P67" s="26">
        <f>'Прил.12 согаз'!P67+'Прил.12 альфа'!P67</f>
        <v>4827</v>
      </c>
      <c r="S67" s="23"/>
      <c r="T67" s="23"/>
    </row>
    <row r="68" spans="1:20" s="22" customFormat="1" ht="16.5" customHeight="1">
      <c r="A68" s="24">
        <v>10</v>
      </c>
      <c r="B68" s="41" t="s">
        <v>186</v>
      </c>
      <c r="C68" s="25" t="s">
        <v>185</v>
      </c>
      <c r="D68" s="26">
        <f t="shared" si="5"/>
        <v>41546</v>
      </c>
      <c r="E68" s="27">
        <f t="shared" si="6"/>
        <v>17940</v>
      </c>
      <c r="F68" s="27">
        <f t="shared" si="7"/>
        <v>23606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14600</v>
      </c>
      <c r="N68" s="26">
        <f>'Прил.12 согаз'!N68+'Прил.12 альфа'!N68</f>
        <v>14063</v>
      </c>
      <c r="O68" s="26">
        <f>'Прил.12 согаз'!O68+'Прил.12 альфа'!O68</f>
        <v>3340</v>
      </c>
      <c r="P68" s="26">
        <f>'Прил.12 согаз'!P68+'Прил.12 альфа'!P68</f>
        <v>9543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292946</v>
      </c>
      <c r="E69" s="27">
        <f t="shared" si="6"/>
        <v>133946</v>
      </c>
      <c r="F69" s="27">
        <f t="shared" si="7"/>
        <v>159000</v>
      </c>
      <c r="G69" s="26">
        <f>'Прил.12 согаз'!G69+'Прил.12 альфа'!G69</f>
        <v>1702</v>
      </c>
      <c r="H69" s="26">
        <f>'Прил.12 согаз'!H69+'Прил.12 альфа'!H69</f>
        <v>1581</v>
      </c>
      <c r="I69" s="26">
        <f>'Прил.12 согаз'!I69+'Прил.12 альфа'!I69</f>
        <v>8660</v>
      </c>
      <c r="J69" s="26">
        <f>'Прил.12 согаз'!J69+'Прил.12 альфа'!J69</f>
        <v>8410</v>
      </c>
      <c r="K69" s="26">
        <f>'Прил.12 согаз'!K69+'Прил.12 альфа'!K69</f>
        <v>25310</v>
      </c>
      <c r="L69" s="26">
        <f>'Прил.12 согаз'!L69+'Прил.12 альфа'!L69</f>
        <v>23869</v>
      </c>
      <c r="M69" s="26">
        <f>'Прил.12 согаз'!M69+'Прил.12 альфа'!M69</f>
        <v>79904</v>
      </c>
      <c r="N69" s="26">
        <f>'Прил.12 согаз'!N69+'Прил.12 альфа'!N69</f>
        <v>75775</v>
      </c>
      <c r="O69" s="26">
        <f>'Прил.12 согаз'!O69+'Прил.12 альфа'!O69</f>
        <v>18370</v>
      </c>
      <c r="P69" s="26">
        <f>'Прил.12 согаз'!P69+'Прил.12 альфа'!P69</f>
        <v>49365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50915</v>
      </c>
      <c r="E70" s="27">
        <f t="shared" si="6"/>
        <v>23995</v>
      </c>
      <c r="F70" s="27">
        <f t="shared" si="7"/>
        <v>26920</v>
      </c>
      <c r="G70" s="26">
        <f>'Прил.12 согаз'!G70+'Прил.12 альфа'!G70</f>
        <v>229</v>
      </c>
      <c r="H70" s="26">
        <f>'Прил.12 согаз'!H70+'Прил.12 альфа'!H70</f>
        <v>256</v>
      </c>
      <c r="I70" s="26">
        <f>'Прил.12 согаз'!I70+'Прил.12 альфа'!I70</f>
        <v>1252</v>
      </c>
      <c r="J70" s="26">
        <f>'Прил.12 согаз'!J70+'Прил.12 альфа'!J70</f>
        <v>1099</v>
      </c>
      <c r="K70" s="26">
        <f>'Прил.12 согаз'!K70+'Прил.12 альфа'!K70</f>
        <v>4148</v>
      </c>
      <c r="L70" s="26">
        <f>'Прил.12 согаз'!L70+'Прил.12 альфа'!L70</f>
        <v>3928</v>
      </c>
      <c r="M70" s="26">
        <f>'Прил.12 согаз'!M70+'Прил.12 альфа'!M70</f>
        <v>14961</v>
      </c>
      <c r="N70" s="26">
        <f>'Прил.12 согаз'!N70+'Прил.12 альфа'!N70</f>
        <v>12351</v>
      </c>
      <c r="O70" s="26">
        <f>'Прил.12 согаз'!O70+'Прил.12 альфа'!O70</f>
        <v>3405</v>
      </c>
      <c r="P70" s="26">
        <f>'Прил.12 согаз'!P70+'Прил.12 альфа'!P70</f>
        <v>9286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46557</v>
      </c>
      <c r="E71" s="27">
        <f t="shared" si="6"/>
        <v>21245</v>
      </c>
      <c r="F71" s="27">
        <f t="shared" si="7"/>
        <v>25312</v>
      </c>
      <c r="G71" s="26">
        <f>'Прил.12 согаз'!G71+'Прил.12 альфа'!G71</f>
        <v>204</v>
      </c>
      <c r="H71" s="26">
        <f>'Прил.12 согаз'!H71+'Прил.12 альфа'!H71</f>
        <v>194</v>
      </c>
      <c r="I71" s="26">
        <f>'Прил.12 согаз'!I71+'Прил.12 альфа'!I71</f>
        <v>1037</v>
      </c>
      <c r="J71" s="26">
        <f>'Прил.12 согаз'!J71+'Прил.12 альфа'!J71</f>
        <v>971</v>
      </c>
      <c r="K71" s="26">
        <f>'Прил.12 согаз'!K71+'Прил.12 альфа'!K71</f>
        <v>3629</v>
      </c>
      <c r="L71" s="26">
        <f>'Прил.12 согаз'!L71+'Прил.12 альфа'!L71</f>
        <v>3363</v>
      </c>
      <c r="M71" s="26">
        <f>'Прил.12 согаз'!M71+'Прил.12 альфа'!M71</f>
        <v>13268</v>
      </c>
      <c r="N71" s="26">
        <f>'Прил.12 согаз'!N71+'Прил.12 альфа'!N71</f>
        <v>11818</v>
      </c>
      <c r="O71" s="26">
        <f>'Прил.12 согаз'!O71+'Прил.12 альфа'!O71</f>
        <v>3107</v>
      </c>
      <c r="P71" s="26">
        <f>'Прил.12 согаз'!P71+'Прил.12 альфа'!P71</f>
        <v>8966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28125</v>
      </c>
      <c r="E72" s="27">
        <f t="shared" si="6"/>
        <v>12730</v>
      </c>
      <c r="F72" s="27">
        <f t="shared" si="7"/>
        <v>15395</v>
      </c>
      <c r="G72" s="26">
        <f>'Прил.12 согаз'!G72+'Прил.12 альфа'!G72</f>
        <v>144</v>
      </c>
      <c r="H72" s="26">
        <f>'Прил.12 согаз'!H72+'Прил.12 альфа'!H72</f>
        <v>118</v>
      </c>
      <c r="I72" s="26">
        <f>'Прил.12 согаз'!I72+'Прил.12 альфа'!I72</f>
        <v>703</v>
      </c>
      <c r="J72" s="26">
        <f>'Прил.12 согаз'!J72+'Прил.12 альфа'!J72</f>
        <v>610</v>
      </c>
      <c r="K72" s="26">
        <f>'Прил.12 согаз'!K72+'Прил.12 альфа'!K72</f>
        <v>2359</v>
      </c>
      <c r="L72" s="26">
        <f>'Прил.12 согаз'!L72+'Прил.12 альфа'!L72</f>
        <v>2321</v>
      </c>
      <c r="M72" s="26">
        <f>'Прил.12 согаз'!M72+'Прил.12 альфа'!M72</f>
        <v>7852</v>
      </c>
      <c r="N72" s="26">
        <f>'Прил.12 согаз'!N72+'Прил.12 альфа'!N72</f>
        <v>7459</v>
      </c>
      <c r="O72" s="26">
        <f>'Прил.12 согаз'!O72+'Прил.12 альфа'!O72</f>
        <v>1672</v>
      </c>
      <c r="P72" s="26">
        <f>'Прил.12 согаз'!P72+'Прил.12 альфа'!P72</f>
        <v>4887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7627</v>
      </c>
      <c r="E73" s="27">
        <f t="shared" si="6"/>
        <v>4044</v>
      </c>
      <c r="F73" s="27">
        <f t="shared" si="7"/>
        <v>3583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2887</v>
      </c>
      <c r="N73" s="26">
        <f>'Прил.12 согаз'!N73+'Прил.12 альфа'!N73</f>
        <v>1909</v>
      </c>
      <c r="O73" s="26">
        <f>'Прил.12 согаз'!O73+'Прил.12 альфа'!O73</f>
        <v>1157</v>
      </c>
      <c r="P73" s="26">
        <f>'Прил.12 согаз'!P73+'Прил.12 альфа'!P73</f>
        <v>1674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17496</v>
      </c>
      <c r="E74" s="27">
        <f aca="true" t="shared" si="10" ref="E74:E92">G74+I74+K74+M74+O74</f>
        <v>8276</v>
      </c>
      <c r="F74" s="27">
        <f aca="true" t="shared" si="11" ref="F74:F92">H74+J74+L74+N74+P74</f>
        <v>9220</v>
      </c>
      <c r="G74" s="26">
        <f>'Прил.12 согаз'!G74+'Прил.12 альфа'!G74</f>
        <v>92</v>
      </c>
      <c r="H74" s="26">
        <f>'Прил.12 согаз'!H74+'Прил.12 альфа'!H74</f>
        <v>86</v>
      </c>
      <c r="I74" s="26">
        <f>'Прил.12 согаз'!I74+'Прил.12 альфа'!I74</f>
        <v>417</v>
      </c>
      <c r="J74" s="26">
        <f>'Прил.12 согаз'!J74+'Прил.12 альфа'!J74</f>
        <v>385</v>
      </c>
      <c r="K74" s="26">
        <f>'Прил.12 согаз'!K74+'Прил.12 альфа'!K74</f>
        <v>1383</v>
      </c>
      <c r="L74" s="26">
        <f>'Прил.12 согаз'!L74+'Прил.12 альфа'!L74</f>
        <v>1250</v>
      </c>
      <c r="M74" s="26">
        <f>'Прил.12 согаз'!M74+'Прил.12 альфа'!M74</f>
        <v>5181</v>
      </c>
      <c r="N74" s="26">
        <f>'Прил.12 согаз'!N74+'Прил.12 альфа'!N74</f>
        <v>4452</v>
      </c>
      <c r="O74" s="26">
        <f>'Прил.12 согаз'!O74+'Прил.12 альфа'!O74</f>
        <v>1203</v>
      </c>
      <c r="P74" s="26">
        <f>'Прил.12 согаз'!P74+'Прил.12 альфа'!P74</f>
        <v>3047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45706</v>
      </c>
      <c r="E75" s="27">
        <f t="shared" si="10"/>
        <v>20265</v>
      </c>
      <c r="F75" s="27">
        <f t="shared" si="11"/>
        <v>25441</v>
      </c>
      <c r="G75" s="26">
        <f>'Прил.12 согаз'!G75+'Прил.12 альфа'!G75</f>
        <v>322</v>
      </c>
      <c r="H75" s="26">
        <f>'Прил.12 согаз'!H75+'Прил.12 альфа'!H75</f>
        <v>267</v>
      </c>
      <c r="I75" s="26">
        <f>'Прил.12 согаз'!I75+'Прил.12 альфа'!I75</f>
        <v>1746</v>
      </c>
      <c r="J75" s="26">
        <f>'Прил.12 согаз'!J75+'Прил.12 альфа'!J75</f>
        <v>1636</v>
      </c>
      <c r="K75" s="26">
        <f>'Прил.12 согаз'!K75+'Прил.12 альфа'!K75</f>
        <v>4788</v>
      </c>
      <c r="L75" s="26">
        <f>'Прил.12 согаз'!L75+'Прил.12 альфа'!L75</f>
        <v>4518</v>
      </c>
      <c r="M75" s="26">
        <f>'Прил.12 согаз'!M75+'Прил.12 альфа'!M75</f>
        <v>11645</v>
      </c>
      <c r="N75" s="26">
        <f>'Прил.12 согаз'!N75+'Прил.12 альфа'!N75</f>
        <v>14219</v>
      </c>
      <c r="O75" s="26">
        <f>'Прил.12 согаз'!O75+'Прил.12 альфа'!O75</f>
        <v>1764</v>
      </c>
      <c r="P75" s="26">
        <f>'Прил.12 согаз'!P75+'Прил.12 альфа'!P75</f>
        <v>4801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6713</v>
      </c>
      <c r="E76" s="27">
        <f t="shared" si="10"/>
        <v>2467</v>
      </c>
      <c r="F76" s="27">
        <f t="shared" si="11"/>
        <v>4246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1797</v>
      </c>
      <c r="N76" s="26">
        <f>'Прил.12 согаз'!N76+'Прил.12 альфа'!N76</f>
        <v>2311</v>
      </c>
      <c r="O76" s="26">
        <f>'Прил.12 согаз'!O76+'Прил.12 альфа'!O76</f>
        <v>670</v>
      </c>
      <c r="P76" s="26">
        <f>'Прил.12 согаз'!P76+'Прил.12 альфа'!P76</f>
        <v>1935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1268</v>
      </c>
      <c r="E77" s="27">
        <f t="shared" si="10"/>
        <v>730</v>
      </c>
      <c r="F77" s="27">
        <f t="shared" si="11"/>
        <v>538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564</v>
      </c>
      <c r="N77" s="26">
        <f>'Прил.12 согаз'!N77+'Прил.12 альфа'!N77</f>
        <v>341</v>
      </c>
      <c r="O77" s="26">
        <f>'Прил.12 согаз'!O77+'Прил.12 альфа'!O77</f>
        <v>166</v>
      </c>
      <c r="P77" s="26">
        <f>'Прил.12 согаз'!P77+'Прил.12 альфа'!P77</f>
        <v>197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5032</v>
      </c>
      <c r="E78" s="27">
        <f t="shared" si="10"/>
        <v>2273</v>
      </c>
      <c r="F78" s="27">
        <f t="shared" si="11"/>
        <v>2759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1882</v>
      </c>
      <c r="N78" s="26">
        <f>'Прил.12 согаз'!N78+'Прил.12 альфа'!N78</f>
        <v>1485</v>
      </c>
      <c r="O78" s="26">
        <f>'Прил.12 согаз'!O78+'Прил.12 альфа'!O78</f>
        <v>391</v>
      </c>
      <c r="P78" s="26">
        <f>'Прил.12 согаз'!P78+'Прил.12 альфа'!P78</f>
        <v>1274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5687</v>
      </c>
      <c r="E79" s="27">
        <f t="shared" si="10"/>
        <v>3466</v>
      </c>
      <c r="F79" s="27">
        <f t="shared" si="11"/>
        <v>2221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2914</v>
      </c>
      <c r="N79" s="26">
        <f>'Прил.12 согаз'!N79+'Прил.12 альфа'!N79</f>
        <v>1266</v>
      </c>
      <c r="O79" s="26">
        <f>'Прил.12 согаз'!O79+'Прил.12 альфа'!O79</f>
        <v>552</v>
      </c>
      <c r="P79" s="26">
        <f>'Прил.12 согаз'!P79+'Прил.12 альфа'!P79</f>
        <v>955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744338</v>
      </c>
      <c r="E81" s="21">
        <f t="shared" si="10"/>
        <v>342690</v>
      </c>
      <c r="F81" s="21">
        <f t="shared" si="11"/>
        <v>401648</v>
      </c>
      <c r="G81" s="21">
        <f>SUM(G82:G92)</f>
        <v>3592</v>
      </c>
      <c r="H81" s="21">
        <f aca="true" t="shared" si="12" ref="H81:P81">SUM(H82:H92)</f>
        <v>3372</v>
      </c>
      <c r="I81" s="21">
        <f t="shared" si="12"/>
        <v>18412</v>
      </c>
      <c r="J81" s="21">
        <f t="shared" si="12"/>
        <v>17549</v>
      </c>
      <c r="K81" s="21">
        <f t="shared" si="12"/>
        <v>56384</v>
      </c>
      <c r="L81" s="21">
        <f t="shared" si="12"/>
        <v>53276</v>
      </c>
      <c r="M81" s="21">
        <f t="shared" si="12"/>
        <v>215751</v>
      </c>
      <c r="N81" s="21">
        <f t="shared" si="12"/>
        <v>196972</v>
      </c>
      <c r="O81" s="21">
        <f t="shared" si="12"/>
        <v>48551</v>
      </c>
      <c r="P81" s="21">
        <f t="shared" si="12"/>
        <v>130479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88266</v>
      </c>
      <c r="E82" s="27">
        <f t="shared" si="10"/>
        <v>40678</v>
      </c>
      <c r="F82" s="27">
        <f t="shared" si="11"/>
        <v>47588</v>
      </c>
      <c r="G82" s="26">
        <f>'Прил.12 согаз'!G82+'Прил.12 альфа'!G82</f>
        <v>347</v>
      </c>
      <c r="H82" s="26">
        <f>'Прил.12 согаз'!H82+'Прил.12 альфа'!H82</f>
        <v>409</v>
      </c>
      <c r="I82" s="26">
        <f>'Прил.12 согаз'!I82+'Прил.12 альфа'!I82</f>
        <v>1919</v>
      </c>
      <c r="J82" s="26">
        <f>'Прил.12 согаз'!J82+'Прил.12 альфа'!J82</f>
        <v>1765</v>
      </c>
      <c r="K82" s="26">
        <f>'Прил.12 согаз'!K82+'Прил.12 альфа'!K82</f>
        <v>6404</v>
      </c>
      <c r="L82" s="26">
        <f>'Прил.12 согаз'!L82+'Прил.12 альфа'!L82</f>
        <v>6000</v>
      </c>
      <c r="M82" s="26">
        <f>'Прил.12 согаз'!M82+'Прил.12 альфа'!M82</f>
        <v>25903</v>
      </c>
      <c r="N82" s="26">
        <f>'Прил.12 согаз'!N82+'Прил.12 альфа'!N82</f>
        <v>22376</v>
      </c>
      <c r="O82" s="26">
        <f>'Прил.12 согаз'!O82+'Прил.12 альфа'!O82</f>
        <v>6105</v>
      </c>
      <c r="P82" s="26">
        <f>'Прил.12 согаз'!P82+'Прил.12 альфа'!P82</f>
        <v>17038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53137</v>
      </c>
      <c r="E83" s="27">
        <f t="shared" si="10"/>
        <v>24683</v>
      </c>
      <c r="F83" s="27">
        <f t="shared" si="11"/>
        <v>28454</v>
      </c>
      <c r="G83" s="26">
        <f>'Прил.12 согаз'!G83+'Прил.12 альфа'!G83</f>
        <v>204</v>
      </c>
      <c r="H83" s="26">
        <f>'Прил.12 согаз'!H83+'Прил.12 альфа'!H83</f>
        <v>196</v>
      </c>
      <c r="I83" s="26">
        <f>'Прил.12 согаз'!I83+'Прил.12 альфа'!I83</f>
        <v>1076</v>
      </c>
      <c r="J83" s="26">
        <f>'Прил.12 согаз'!J83+'Прил.12 альфа'!J83</f>
        <v>1053</v>
      </c>
      <c r="K83" s="26">
        <f>'Прил.12 согаз'!K83+'Прил.12 альфа'!K83</f>
        <v>3854</v>
      </c>
      <c r="L83" s="26">
        <f>'Прил.12 согаз'!L83+'Прил.12 альфа'!L83</f>
        <v>3593</v>
      </c>
      <c r="M83" s="26">
        <f>'Прил.12 согаз'!M83+'Прил.12 альфа'!M83</f>
        <v>15292</v>
      </c>
      <c r="N83" s="26">
        <f>'Прил.12 согаз'!N83+'Прил.12 альфа'!N83</f>
        <v>12755</v>
      </c>
      <c r="O83" s="26">
        <f>'Прил.12 согаз'!O83+'Прил.12 альфа'!O83</f>
        <v>4257</v>
      </c>
      <c r="P83" s="26">
        <f>'Прил.12 согаз'!P83+'Прил.12 альфа'!P83</f>
        <v>10857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46546</v>
      </c>
      <c r="E84" s="27">
        <f t="shared" si="10"/>
        <v>22391</v>
      </c>
      <c r="F84" s="27">
        <f t="shared" si="11"/>
        <v>24155</v>
      </c>
      <c r="G84" s="26">
        <f>'Прил.12 согаз'!G84+'Прил.12 альфа'!G84</f>
        <v>197</v>
      </c>
      <c r="H84" s="26">
        <f>'Прил.12 согаз'!H84+'Прил.12 альфа'!H84</f>
        <v>187</v>
      </c>
      <c r="I84" s="26">
        <f>'Прил.12 согаз'!I84+'Прил.12 альфа'!I84</f>
        <v>1076</v>
      </c>
      <c r="J84" s="26">
        <f>'Прил.12 согаз'!J84+'Прил.12 альфа'!J84</f>
        <v>1019</v>
      </c>
      <c r="K84" s="26">
        <f>'Прил.12 согаз'!K84+'Прил.12 альфа'!K84</f>
        <v>3420</v>
      </c>
      <c r="L84" s="26">
        <f>'Прил.12 согаз'!L84+'Прил.12 альфа'!L84</f>
        <v>3341</v>
      </c>
      <c r="M84" s="26">
        <f>'Прил.12 согаз'!M84+'Прил.12 альфа'!M84</f>
        <v>14717</v>
      </c>
      <c r="N84" s="26">
        <f>'Прил.12 согаз'!N84+'Прил.12 альфа'!N84</f>
        <v>11855</v>
      </c>
      <c r="O84" s="26">
        <f>'Прил.12 согаз'!O84+'Прил.12 альфа'!O84</f>
        <v>2981</v>
      </c>
      <c r="P84" s="26">
        <f>'Прил.12 согаз'!P84+'Прил.12 альфа'!P84</f>
        <v>7753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10897</v>
      </c>
      <c r="E85" s="27">
        <f t="shared" si="10"/>
        <v>5387</v>
      </c>
      <c r="F85" s="27">
        <f t="shared" si="11"/>
        <v>5510</v>
      </c>
      <c r="G85" s="26">
        <f>'Прил.12 согаз'!G85+'Прил.12 альфа'!G85</f>
        <v>39</v>
      </c>
      <c r="H85" s="26">
        <f>'Прил.12 согаз'!H85+'Прил.12 альфа'!H85</f>
        <v>44</v>
      </c>
      <c r="I85" s="26">
        <f>'Прил.12 согаз'!I85+'Прил.12 альфа'!I85</f>
        <v>244</v>
      </c>
      <c r="J85" s="26">
        <f>'Прил.12 согаз'!J85+'Прил.12 альфа'!J85</f>
        <v>202</v>
      </c>
      <c r="K85" s="26">
        <f>'Прил.12 согаз'!K85+'Прил.12 альфа'!K85</f>
        <v>787</v>
      </c>
      <c r="L85" s="26">
        <f>'Прил.12 согаз'!L85+'Прил.12 альфа'!L85</f>
        <v>766</v>
      </c>
      <c r="M85" s="26">
        <f>'Прил.12 согаз'!M85+'Прил.12 альфа'!M85</f>
        <v>3541</v>
      </c>
      <c r="N85" s="26">
        <f>'Прил.12 согаз'!N85+'Прил.12 альфа'!N85</f>
        <v>2467</v>
      </c>
      <c r="O85" s="26">
        <f>'Прил.12 согаз'!O85+'Прил.12 альфа'!O85</f>
        <v>776</v>
      </c>
      <c r="P85" s="26">
        <f>'Прил.12 согаз'!P85+'Прил.12 альфа'!P85</f>
        <v>2031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66152</v>
      </c>
      <c r="E86" s="27">
        <f t="shared" si="10"/>
        <v>30335</v>
      </c>
      <c r="F86" s="27">
        <f t="shared" si="11"/>
        <v>35817</v>
      </c>
      <c r="G86" s="26">
        <f>'Прил.12 согаз'!G86+'Прил.12 альфа'!G86</f>
        <v>300</v>
      </c>
      <c r="H86" s="26">
        <f>'Прил.12 согаз'!H86+'Прил.12 альфа'!H86</f>
        <v>263</v>
      </c>
      <c r="I86" s="26">
        <f>'Прил.12 согаз'!I86+'Прил.12 альфа'!I86</f>
        <v>1441</v>
      </c>
      <c r="J86" s="26">
        <f>'Прил.12 согаз'!J86+'Прил.12 альфа'!J86</f>
        <v>1393</v>
      </c>
      <c r="K86" s="26">
        <f>'Прил.12 согаз'!K86+'Прил.12 альфа'!K86</f>
        <v>5026</v>
      </c>
      <c r="L86" s="26">
        <f>'Прил.12 согаз'!L86+'Прил.12 альфа'!L86</f>
        <v>4670</v>
      </c>
      <c r="M86" s="26">
        <f>'Прил.12 согаз'!M86+'Прил.12 альфа'!M86</f>
        <v>18971</v>
      </c>
      <c r="N86" s="26">
        <f>'Прил.12 согаз'!N86+'Прил.12 альфа'!N86</f>
        <v>16595</v>
      </c>
      <c r="O86" s="26">
        <f>'Прил.12 согаз'!O86+'Прил.12 альфа'!O86</f>
        <v>4597</v>
      </c>
      <c r="P86" s="26">
        <f>'Прил.12 согаз'!P86+'Прил.12 альфа'!P86</f>
        <v>12896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28483</v>
      </c>
      <c r="E87" s="27">
        <f t="shared" si="10"/>
        <v>12911</v>
      </c>
      <c r="F87" s="27">
        <f t="shared" si="11"/>
        <v>15572</v>
      </c>
      <c r="G87" s="26">
        <f>'Прил.12 согаз'!G87+'Прил.12 альфа'!G87</f>
        <v>140</v>
      </c>
      <c r="H87" s="26">
        <f>'Прил.12 согаз'!H87+'Прил.12 альфа'!H87</f>
        <v>119</v>
      </c>
      <c r="I87" s="26">
        <f>'Прил.12 согаз'!I87+'Прил.12 альфа'!I87</f>
        <v>710</v>
      </c>
      <c r="J87" s="26">
        <f>'Прил.12 согаз'!J87+'Прил.12 альфа'!J87</f>
        <v>629</v>
      </c>
      <c r="K87" s="26">
        <f>'Прил.12 согаз'!K87+'Прил.12 альфа'!K87</f>
        <v>2375</v>
      </c>
      <c r="L87" s="26">
        <f>'Прил.12 согаз'!L87+'Прил.12 альфа'!L87</f>
        <v>2344</v>
      </c>
      <c r="M87" s="26">
        <f>'Прил.12 согаз'!M87+'Прил.12 альфа'!M87</f>
        <v>8008</v>
      </c>
      <c r="N87" s="26">
        <f>'Прил.12 согаз'!N87+'Прил.12 альфа'!N87</f>
        <v>7583</v>
      </c>
      <c r="O87" s="26">
        <f>'Прил.12 согаз'!O87+'Прил.12 альфа'!O87</f>
        <v>1678</v>
      </c>
      <c r="P87" s="26">
        <f>'Прил.12 согаз'!P87+'Прил.12 альфа'!P87</f>
        <v>4897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9"/>
        <v>33272</v>
      </c>
      <c r="E88" s="27">
        <f t="shared" si="10"/>
        <v>15339</v>
      </c>
      <c r="F88" s="27">
        <f t="shared" si="11"/>
        <v>17933</v>
      </c>
      <c r="G88" s="26">
        <f>'Прил.12 согаз'!G88+'Прил.12 альфа'!G88</f>
        <v>197</v>
      </c>
      <c r="H88" s="26">
        <f>'Прил.12 согаз'!H88+'Прил.12 альфа'!H88</f>
        <v>194</v>
      </c>
      <c r="I88" s="26">
        <f>'Прил.12 согаз'!I88+'Прил.12 альфа'!I88</f>
        <v>975</v>
      </c>
      <c r="J88" s="26">
        <f>'Прил.12 согаз'!J88+'Прил.12 альфа'!J88</f>
        <v>917</v>
      </c>
      <c r="K88" s="26">
        <f>'Прил.12 согаз'!K88+'Прил.12 альфа'!K88</f>
        <v>2860</v>
      </c>
      <c r="L88" s="26">
        <f>'Прил.12 согаз'!L88+'Прил.12 альфа'!L88</f>
        <v>2768</v>
      </c>
      <c r="M88" s="26">
        <f>'Прил.12 согаз'!M88+'Прил.12 альфа'!M88</f>
        <v>9687</v>
      </c>
      <c r="N88" s="26">
        <f>'Прил.12 согаз'!N88+'Прил.12 альфа'!N88</f>
        <v>9203</v>
      </c>
      <c r="O88" s="26">
        <f>'Прил.12 согаз'!O88+'Прил.12 альфа'!O88</f>
        <v>1620</v>
      </c>
      <c r="P88" s="26">
        <f>'Прил.12 согаз'!P88+'Прил.12 альфа'!P88</f>
        <v>4851</v>
      </c>
      <c r="S88" s="23"/>
      <c r="T88" s="23"/>
    </row>
    <row r="89" spans="1:20" s="22" customFormat="1" ht="16.5" customHeight="1">
      <c r="A89" s="24">
        <v>9</v>
      </c>
      <c r="B89" s="41" t="s">
        <v>184</v>
      </c>
      <c r="C89" s="25" t="s">
        <v>183</v>
      </c>
      <c r="D89" s="88">
        <f t="shared" si="9"/>
        <v>354118</v>
      </c>
      <c r="E89" s="89">
        <f t="shared" si="10"/>
        <v>162356</v>
      </c>
      <c r="F89" s="89">
        <f t="shared" si="11"/>
        <v>191762</v>
      </c>
      <c r="G89" s="88">
        <f>'Прил.12 согаз'!G89+'Прил.12 альфа'!G89</f>
        <v>1751</v>
      </c>
      <c r="H89" s="88">
        <f>'Прил.12 согаз'!H89+'Прил.12 альфа'!H89</f>
        <v>1602</v>
      </c>
      <c r="I89" s="88">
        <f>'Прил.12 согаз'!I89+'Прил.12 альфа'!I89</f>
        <v>8786</v>
      </c>
      <c r="J89" s="88">
        <f>'Прил.12 согаз'!J89+'Прил.12 альфа'!J89</f>
        <v>8529</v>
      </c>
      <c r="K89" s="88">
        <f>'Прил.12 согаз'!K89+'Прил.12 альфа'!K89</f>
        <v>25467</v>
      </c>
      <c r="L89" s="88">
        <f>'Прил.12 согаз'!L89+'Прил.12 альфа'!L89</f>
        <v>23985</v>
      </c>
      <c r="M89" s="88">
        <f>'Прил.12 согаз'!M89+'Прил.12 альфа'!M89</f>
        <v>102787</v>
      </c>
      <c r="N89" s="88">
        <f>'Прил.12 согаз'!N89+'Прил.12 альфа'!N89</f>
        <v>95374</v>
      </c>
      <c r="O89" s="88">
        <f>'Прил.12 согаз'!O89+'Прил.12 альфа'!O89</f>
        <v>23565</v>
      </c>
      <c r="P89" s="88">
        <f>'Прил.12 согаз'!P89+'Прил.12 альфа'!P89</f>
        <v>62272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17488</v>
      </c>
      <c r="E90" s="27">
        <f t="shared" si="10"/>
        <v>8259</v>
      </c>
      <c r="F90" s="27">
        <f t="shared" si="11"/>
        <v>9229</v>
      </c>
      <c r="G90" s="26">
        <f>'Прил.12 согаз'!G90+'Прил.12 альфа'!G90</f>
        <v>92</v>
      </c>
      <c r="H90" s="26">
        <f>'Прил.12 согаз'!H90+'Прил.12 альфа'!H90</f>
        <v>87</v>
      </c>
      <c r="I90" s="26">
        <f>'Прил.12 согаз'!I90+'Прил.12 альфа'!I90</f>
        <v>417</v>
      </c>
      <c r="J90" s="26">
        <f>'Прил.12 согаз'!J90+'Прил.12 альфа'!J90</f>
        <v>389</v>
      </c>
      <c r="K90" s="26">
        <f>'Прил.12 согаз'!K90+'Прил.12 альфа'!K90</f>
        <v>1386</v>
      </c>
      <c r="L90" s="26">
        <f>'Прил.12 согаз'!L90+'Прил.12 альфа'!L90</f>
        <v>1259</v>
      </c>
      <c r="M90" s="26">
        <f>'Прил.12 согаз'!M90+'Прил.12 альфа'!M90</f>
        <v>5161</v>
      </c>
      <c r="N90" s="26">
        <f>'Прил.12 согаз'!N90+'Прил.12 альфа'!N90</f>
        <v>4452</v>
      </c>
      <c r="O90" s="26">
        <f>'Прил.12 согаз'!O90+'Прил.12 альфа'!O90</f>
        <v>1203</v>
      </c>
      <c r="P90" s="26">
        <f>'Прил.12 согаз'!P90+'Прил.12 альфа'!P90</f>
        <v>3042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45979</v>
      </c>
      <c r="E91" s="27">
        <f t="shared" si="10"/>
        <v>20351</v>
      </c>
      <c r="F91" s="27">
        <f t="shared" si="11"/>
        <v>25628</v>
      </c>
      <c r="G91" s="26">
        <f>'Прил.12 согаз'!G91+'Прил.12 альфа'!G91</f>
        <v>325</v>
      </c>
      <c r="H91" s="26">
        <f>'Прил.12 согаз'!H91+'Прил.12 альфа'!H91</f>
        <v>271</v>
      </c>
      <c r="I91" s="26">
        <f>'Прил.12 согаз'!I91+'Прил.12 альфа'!I91</f>
        <v>1768</v>
      </c>
      <c r="J91" s="26">
        <f>'Прил.12 согаз'!J91+'Прил.12 альфа'!J91</f>
        <v>1653</v>
      </c>
      <c r="K91" s="26">
        <f>'Прил.12 согаз'!K91+'Прил.12 альфа'!K91</f>
        <v>4805</v>
      </c>
      <c r="L91" s="26">
        <f>'Прил.12 согаз'!L91+'Прил.12 альфа'!L91</f>
        <v>4550</v>
      </c>
      <c r="M91" s="26">
        <f>'Прил.12 согаз'!M91+'Прил.12 альфа'!M91</f>
        <v>11684</v>
      </c>
      <c r="N91" s="26">
        <f>'Прил.12 согаз'!N91+'Прил.12 альфа'!N91</f>
        <v>14312</v>
      </c>
      <c r="O91" s="26">
        <f>'Прил.12 согаз'!O91+'Прил.12 альфа'!O91</f>
        <v>1769</v>
      </c>
      <c r="P91" s="26">
        <f>'Прил.12 согаз'!P91+'Прил.12 альфа'!P91</f>
        <v>4842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0"/>
      <c r="F97" s="100"/>
      <c r="G97" s="93"/>
      <c r="H97" s="93"/>
      <c r="I97" s="93"/>
      <c r="J97" s="93"/>
      <c r="K97" s="93"/>
      <c r="L97" s="93"/>
      <c r="M97" s="93"/>
    </row>
    <row r="98" spans="5:13" s="38" customFormat="1" ht="13.5" customHeight="1">
      <c r="E98" s="91" t="s">
        <v>60</v>
      </c>
      <c r="F98" s="91"/>
      <c r="G98" s="92" t="s">
        <v>61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3"/>
      <c r="B100" s="93"/>
      <c r="C100" s="93"/>
      <c r="D100" s="93"/>
      <c r="E100" s="100"/>
      <c r="F100" s="100"/>
      <c r="G100" s="93"/>
      <c r="H100" s="93"/>
      <c r="I100" s="93"/>
      <c r="J100" s="93"/>
      <c r="K100" s="93"/>
      <c r="L100" s="93"/>
      <c r="M100" s="93"/>
    </row>
    <row r="101" spans="1:13" s="39" customFormat="1" ht="12">
      <c r="A101" s="92" t="s">
        <v>63</v>
      </c>
      <c r="B101" s="92"/>
      <c r="C101" s="92"/>
      <c r="D101" s="92"/>
      <c r="E101" s="91" t="s">
        <v>60</v>
      </c>
      <c r="F101" s="91"/>
      <c r="G101" s="92" t="s">
        <v>61</v>
      </c>
      <c r="H101" s="92"/>
      <c r="I101" s="92"/>
      <c r="J101" s="92"/>
      <c r="K101" s="92"/>
      <c r="L101" s="92"/>
      <c r="M101" s="92"/>
    </row>
  </sheetData>
  <sheetProtection/>
  <mergeCells count="27"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E98:F98"/>
    <mergeCell ref="E100:F100"/>
    <mergeCell ref="G100:M100"/>
    <mergeCell ref="G17:H17"/>
    <mergeCell ref="K17:L17"/>
    <mergeCell ref="I17:J17"/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56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E71" sqref="E71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9" customFormat="1" ht="39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6:13" s="9" customFormat="1" ht="20.25">
      <c r="F10" s="10" t="s">
        <v>7</v>
      </c>
      <c r="G10" s="90" t="s">
        <v>188</v>
      </c>
      <c r="H10" s="90"/>
      <c r="I10" s="90"/>
      <c r="J10" s="9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1" t="s">
        <v>92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4:14" s="13" customFormat="1" ht="15.75">
      <c r="D13" s="112" t="s">
        <v>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3" t="s">
        <v>9</v>
      </c>
      <c r="B15" s="106" t="s">
        <v>64</v>
      </c>
      <c r="C15" s="113" t="s">
        <v>10</v>
      </c>
      <c r="D15" s="113" t="s">
        <v>11</v>
      </c>
      <c r="E15" s="94" t="s">
        <v>12</v>
      </c>
      <c r="F15" s="95"/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118"/>
    </row>
    <row r="16" spans="1:16" s="14" customFormat="1" ht="35.25" customHeight="1">
      <c r="A16" s="114"/>
      <c r="B16" s="107"/>
      <c r="C16" s="114"/>
      <c r="D16" s="114"/>
      <c r="E16" s="96"/>
      <c r="F16" s="97"/>
      <c r="G16" s="101" t="s">
        <v>14</v>
      </c>
      <c r="H16" s="102"/>
      <c r="I16" s="102"/>
      <c r="J16" s="102"/>
      <c r="K16" s="102"/>
      <c r="L16" s="103"/>
      <c r="M16" s="101" t="s">
        <v>15</v>
      </c>
      <c r="N16" s="103"/>
      <c r="O16" s="104" t="s">
        <v>16</v>
      </c>
      <c r="P16" s="105"/>
    </row>
    <row r="17" spans="1:16" s="14" customFormat="1" ht="31.5" customHeight="1">
      <c r="A17" s="114"/>
      <c r="B17" s="107"/>
      <c r="C17" s="114"/>
      <c r="D17" s="114"/>
      <c r="E17" s="98"/>
      <c r="F17" s="99"/>
      <c r="G17" s="104" t="s">
        <v>17</v>
      </c>
      <c r="H17" s="105"/>
      <c r="I17" s="104" t="s">
        <v>18</v>
      </c>
      <c r="J17" s="105"/>
      <c r="K17" s="104" t="s">
        <v>19</v>
      </c>
      <c r="L17" s="10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5"/>
      <c r="B18" s="108"/>
      <c r="C18" s="115"/>
      <c r="D18" s="115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448705</v>
      </c>
      <c r="E20" s="21">
        <f aca="true" t="shared" si="1" ref="E20:E45">G20+I20+K20+M20+O20</f>
        <v>206897</v>
      </c>
      <c r="F20" s="21">
        <f aca="true" t="shared" si="2" ref="F20:F45">H20+J20+L20+N20+P20</f>
        <v>241808</v>
      </c>
      <c r="G20" s="21">
        <f aca="true" t="shared" si="3" ref="G20:P20">SUM(G21:G43)</f>
        <v>2305</v>
      </c>
      <c r="H20" s="21">
        <f t="shared" si="3"/>
        <v>2180</v>
      </c>
      <c r="I20" s="21">
        <f t="shared" si="3"/>
        <v>11279</v>
      </c>
      <c r="J20" s="21">
        <f t="shared" si="3"/>
        <v>10950</v>
      </c>
      <c r="K20" s="21">
        <f t="shared" si="3"/>
        <v>32610</v>
      </c>
      <c r="L20" s="21">
        <f t="shared" si="3"/>
        <v>30738</v>
      </c>
      <c r="M20" s="21">
        <f t="shared" si="3"/>
        <v>130874</v>
      </c>
      <c r="N20" s="21">
        <f t="shared" si="3"/>
        <v>119154</v>
      </c>
      <c r="O20" s="21">
        <f t="shared" si="3"/>
        <v>29829</v>
      </c>
      <c r="P20" s="21">
        <f t="shared" si="3"/>
        <v>78786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877</v>
      </c>
      <c r="E21" s="27">
        <f>G21+I21+K21+M21+O21</f>
        <v>250</v>
      </c>
      <c r="F21" s="27">
        <f t="shared" si="2"/>
        <v>627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203</v>
      </c>
      <c r="N21" s="27">
        <v>506</v>
      </c>
      <c r="O21" s="27">
        <v>47</v>
      </c>
      <c r="P21" s="27">
        <v>121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44070</v>
      </c>
      <c r="E22" s="27">
        <f t="shared" si="1"/>
        <v>21533</v>
      </c>
      <c r="F22" s="27">
        <f t="shared" si="2"/>
        <v>22537</v>
      </c>
      <c r="G22" s="27">
        <v>206</v>
      </c>
      <c r="H22" s="27">
        <v>257</v>
      </c>
      <c r="I22" s="27">
        <v>1144</v>
      </c>
      <c r="J22" s="27">
        <v>1048</v>
      </c>
      <c r="K22" s="27">
        <v>3026</v>
      </c>
      <c r="L22" s="27">
        <v>2831</v>
      </c>
      <c r="M22" s="27">
        <v>14373</v>
      </c>
      <c r="N22" s="27">
        <v>11175</v>
      </c>
      <c r="O22" s="27">
        <v>2784</v>
      </c>
      <c r="P22" s="27">
        <v>7226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2608</v>
      </c>
      <c r="E23" s="27">
        <f t="shared" si="1"/>
        <v>1312</v>
      </c>
      <c r="F23" s="27">
        <f t="shared" si="2"/>
        <v>1296</v>
      </c>
      <c r="G23" s="27">
        <v>3</v>
      </c>
      <c r="H23" s="27">
        <v>2</v>
      </c>
      <c r="I23" s="27">
        <v>17</v>
      </c>
      <c r="J23" s="27">
        <v>17</v>
      </c>
      <c r="K23" s="27">
        <v>122</v>
      </c>
      <c r="L23" s="27">
        <v>130</v>
      </c>
      <c r="M23" s="27">
        <v>995</v>
      </c>
      <c r="N23" s="27">
        <v>727</v>
      </c>
      <c r="O23" s="27">
        <v>175</v>
      </c>
      <c r="P23" s="27">
        <v>420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38133</v>
      </c>
      <c r="E24" s="27">
        <f t="shared" si="1"/>
        <v>17638</v>
      </c>
      <c r="F24" s="27">
        <f t="shared" si="2"/>
        <v>20495</v>
      </c>
      <c r="G24" s="27">
        <v>179</v>
      </c>
      <c r="H24" s="27">
        <v>154</v>
      </c>
      <c r="I24" s="27">
        <v>893</v>
      </c>
      <c r="J24" s="27">
        <v>861</v>
      </c>
      <c r="K24" s="27">
        <v>2853</v>
      </c>
      <c r="L24" s="27">
        <v>2786</v>
      </c>
      <c r="M24" s="27">
        <v>11061</v>
      </c>
      <c r="N24" s="27">
        <v>9658</v>
      </c>
      <c r="O24" s="27">
        <v>2652</v>
      </c>
      <c r="P24" s="27">
        <v>7036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931</v>
      </c>
      <c r="E25" s="27">
        <f t="shared" si="1"/>
        <v>558</v>
      </c>
      <c r="F25" s="27">
        <f t="shared" si="2"/>
        <v>373</v>
      </c>
      <c r="G25" s="27">
        <v>0</v>
      </c>
      <c r="H25" s="27">
        <v>1</v>
      </c>
      <c r="I25" s="27">
        <v>4</v>
      </c>
      <c r="J25" s="27">
        <v>3</v>
      </c>
      <c r="K25" s="27">
        <v>32</v>
      </c>
      <c r="L25" s="27">
        <v>34</v>
      </c>
      <c r="M25" s="27">
        <v>443</v>
      </c>
      <c r="N25" s="27">
        <v>201</v>
      </c>
      <c r="O25" s="27">
        <v>79</v>
      </c>
      <c r="P25" s="27">
        <v>134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19645</v>
      </c>
      <c r="E26" s="27">
        <f t="shared" si="1"/>
        <v>9519</v>
      </c>
      <c r="F26" s="27">
        <f t="shared" si="2"/>
        <v>10126</v>
      </c>
      <c r="G26" s="27">
        <v>103</v>
      </c>
      <c r="H26" s="27">
        <v>117</v>
      </c>
      <c r="I26" s="27">
        <v>446</v>
      </c>
      <c r="J26" s="27">
        <v>468</v>
      </c>
      <c r="K26" s="27">
        <v>1180</v>
      </c>
      <c r="L26" s="27">
        <v>1077</v>
      </c>
      <c r="M26" s="27">
        <v>6456</v>
      </c>
      <c r="N26" s="27">
        <v>5022</v>
      </c>
      <c r="O26" s="27">
        <v>1334</v>
      </c>
      <c r="P26" s="27">
        <v>3442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10936</v>
      </c>
      <c r="E27" s="27">
        <f t="shared" si="1"/>
        <v>5250</v>
      </c>
      <c r="F27" s="27">
        <f t="shared" si="2"/>
        <v>5686</v>
      </c>
      <c r="G27" s="27">
        <v>68</v>
      </c>
      <c r="H27" s="27">
        <v>58</v>
      </c>
      <c r="I27" s="27">
        <v>270</v>
      </c>
      <c r="J27" s="27">
        <v>246</v>
      </c>
      <c r="K27" s="27">
        <v>791</v>
      </c>
      <c r="L27" s="27">
        <v>782</v>
      </c>
      <c r="M27" s="27">
        <v>3447</v>
      </c>
      <c r="N27" s="27">
        <v>2970</v>
      </c>
      <c r="O27" s="27">
        <v>674</v>
      </c>
      <c r="P27" s="27">
        <v>1630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32077</v>
      </c>
      <c r="E28" s="27">
        <f t="shared" si="1"/>
        <v>14687</v>
      </c>
      <c r="F28" s="27">
        <f t="shared" si="2"/>
        <v>17390</v>
      </c>
      <c r="G28" s="27">
        <v>193</v>
      </c>
      <c r="H28" s="27">
        <v>194</v>
      </c>
      <c r="I28" s="27">
        <v>946</v>
      </c>
      <c r="J28" s="27">
        <v>904</v>
      </c>
      <c r="K28" s="27">
        <v>2801</v>
      </c>
      <c r="L28" s="27">
        <v>2700</v>
      </c>
      <c r="M28" s="27">
        <v>9162</v>
      </c>
      <c r="N28" s="27">
        <v>8824</v>
      </c>
      <c r="O28" s="27">
        <v>1585</v>
      </c>
      <c r="P28" s="27">
        <v>4768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24791</v>
      </c>
      <c r="E29" s="27">
        <f t="shared" si="1"/>
        <v>10590</v>
      </c>
      <c r="F29" s="27">
        <f t="shared" si="2"/>
        <v>14201</v>
      </c>
      <c r="G29" s="27">
        <v>198</v>
      </c>
      <c r="H29" s="27">
        <v>194</v>
      </c>
      <c r="I29" s="27">
        <v>903</v>
      </c>
      <c r="J29" s="27">
        <v>994</v>
      </c>
      <c r="K29" s="27">
        <v>2167</v>
      </c>
      <c r="L29" s="27">
        <v>2043</v>
      </c>
      <c r="M29" s="27">
        <v>6117</v>
      </c>
      <c r="N29" s="27">
        <v>7944</v>
      </c>
      <c r="O29" s="27">
        <v>1205</v>
      </c>
      <c r="P29" s="27">
        <v>3026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98867</v>
      </c>
      <c r="E30" s="27">
        <f t="shared" si="1"/>
        <v>43602</v>
      </c>
      <c r="F30" s="27">
        <f t="shared" si="2"/>
        <v>55265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34985</v>
      </c>
      <c r="N30" s="27">
        <v>31664</v>
      </c>
      <c r="O30" s="27">
        <v>8617</v>
      </c>
      <c r="P30" s="27">
        <v>23601</v>
      </c>
      <c r="S30" s="29"/>
      <c r="T30" s="29"/>
    </row>
    <row r="31" spans="1:20" s="28" customFormat="1" ht="16.5" customHeight="1">
      <c r="A31" s="24">
        <v>12</v>
      </c>
      <c r="B31" s="41" t="s">
        <v>186</v>
      </c>
      <c r="C31" s="25" t="s">
        <v>185</v>
      </c>
      <c r="D31" s="26">
        <f t="shared" si="0"/>
        <v>76948</v>
      </c>
      <c r="E31" s="27">
        <f t="shared" si="1"/>
        <v>33440</v>
      </c>
      <c r="F31" s="27">
        <f t="shared" si="2"/>
        <v>43508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27011</v>
      </c>
      <c r="N31" s="27">
        <v>25342</v>
      </c>
      <c r="O31" s="27">
        <v>6429</v>
      </c>
      <c r="P31" s="27">
        <v>18166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19496</v>
      </c>
      <c r="E32" s="27">
        <f t="shared" si="1"/>
        <v>9974</v>
      </c>
      <c r="F32" s="27">
        <f t="shared" si="2"/>
        <v>9522</v>
      </c>
      <c r="G32" s="27">
        <v>485</v>
      </c>
      <c r="H32" s="27">
        <v>424</v>
      </c>
      <c r="I32" s="27">
        <v>2467</v>
      </c>
      <c r="J32" s="27">
        <v>2365</v>
      </c>
      <c r="K32" s="27">
        <v>7022</v>
      </c>
      <c r="L32" s="27">
        <v>6733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13743</v>
      </c>
      <c r="E33" s="27">
        <f t="shared" si="1"/>
        <v>7168</v>
      </c>
      <c r="F33" s="27">
        <f t="shared" si="2"/>
        <v>6575</v>
      </c>
      <c r="G33" s="27">
        <v>303</v>
      </c>
      <c r="H33" s="27">
        <v>291</v>
      </c>
      <c r="I33" s="27">
        <v>1567</v>
      </c>
      <c r="J33" s="27">
        <v>1540</v>
      </c>
      <c r="K33" s="27">
        <v>5298</v>
      </c>
      <c r="L33" s="27">
        <v>4744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13625</v>
      </c>
      <c r="E34" s="27">
        <f t="shared" si="1"/>
        <v>7028</v>
      </c>
      <c r="F34" s="27">
        <f t="shared" si="2"/>
        <v>6597</v>
      </c>
      <c r="G34" s="27">
        <v>350</v>
      </c>
      <c r="H34" s="27">
        <v>313</v>
      </c>
      <c r="I34" s="27">
        <v>1687</v>
      </c>
      <c r="J34" s="27">
        <v>1626</v>
      </c>
      <c r="K34" s="27">
        <v>4991</v>
      </c>
      <c r="L34" s="27">
        <v>4658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8669</v>
      </c>
      <c r="E35" s="27">
        <f t="shared" si="1"/>
        <v>4610</v>
      </c>
      <c r="F35" s="27">
        <f t="shared" si="2"/>
        <v>4059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3385</v>
      </c>
      <c r="N35" s="27">
        <v>2287</v>
      </c>
      <c r="O35" s="27">
        <v>1225</v>
      </c>
      <c r="P35" s="27">
        <v>1772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14218</v>
      </c>
      <c r="E36" s="27">
        <f t="shared" si="1"/>
        <v>6859</v>
      </c>
      <c r="F36" s="27">
        <f t="shared" si="2"/>
        <v>7359</v>
      </c>
      <c r="G36" s="27">
        <v>92</v>
      </c>
      <c r="H36" s="27">
        <v>86</v>
      </c>
      <c r="I36" s="27">
        <v>371</v>
      </c>
      <c r="J36" s="27">
        <v>343</v>
      </c>
      <c r="K36" s="27">
        <v>1043</v>
      </c>
      <c r="L36" s="27">
        <v>973</v>
      </c>
      <c r="M36" s="27">
        <v>4357</v>
      </c>
      <c r="N36" s="27">
        <v>3550</v>
      </c>
      <c r="O36" s="27">
        <v>996</v>
      </c>
      <c r="P36" s="27">
        <v>2407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14296</v>
      </c>
      <c r="E37" s="27">
        <f t="shared" si="1"/>
        <v>6199</v>
      </c>
      <c r="F37" s="27">
        <f t="shared" si="2"/>
        <v>8097</v>
      </c>
      <c r="G37" s="27">
        <v>125</v>
      </c>
      <c r="H37" s="27">
        <v>89</v>
      </c>
      <c r="I37" s="27">
        <v>564</v>
      </c>
      <c r="J37" s="27">
        <v>535</v>
      </c>
      <c r="K37" s="27">
        <v>1284</v>
      </c>
      <c r="L37" s="27">
        <v>1247</v>
      </c>
      <c r="M37" s="27">
        <v>3635</v>
      </c>
      <c r="N37" s="27">
        <v>4694</v>
      </c>
      <c r="O37" s="27">
        <v>591</v>
      </c>
      <c r="P37" s="27">
        <v>1532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4589</v>
      </c>
      <c r="E38" s="27">
        <f t="shared" si="1"/>
        <v>1788</v>
      </c>
      <c r="F38" s="27">
        <f t="shared" si="2"/>
        <v>2801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1313</v>
      </c>
      <c r="N38" s="27">
        <v>1536</v>
      </c>
      <c r="O38" s="27">
        <v>475</v>
      </c>
      <c r="P38" s="27">
        <v>1265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3145</v>
      </c>
      <c r="E39" s="27">
        <f t="shared" si="1"/>
        <v>1709</v>
      </c>
      <c r="F39" s="27">
        <f t="shared" si="2"/>
        <v>1436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1302</v>
      </c>
      <c r="N39" s="27">
        <v>976</v>
      </c>
      <c r="O39" s="27">
        <v>407</v>
      </c>
      <c r="P39" s="27">
        <v>460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4992</v>
      </c>
      <c r="E40" s="27">
        <f t="shared" si="1"/>
        <v>2204</v>
      </c>
      <c r="F40" s="27">
        <f t="shared" si="2"/>
        <v>2788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1791</v>
      </c>
      <c r="N40" s="27">
        <v>1463</v>
      </c>
      <c r="O40" s="27">
        <v>413</v>
      </c>
      <c r="P40" s="27">
        <v>1325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391</v>
      </c>
      <c r="E41" s="27">
        <f t="shared" si="1"/>
        <v>239</v>
      </c>
      <c r="F41" s="27">
        <f t="shared" si="2"/>
        <v>152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209</v>
      </c>
      <c r="N41" s="27">
        <v>108</v>
      </c>
      <c r="O41" s="27">
        <v>30</v>
      </c>
      <c r="P41" s="27">
        <v>44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1658</v>
      </c>
      <c r="E42" s="27">
        <f t="shared" si="1"/>
        <v>740</v>
      </c>
      <c r="F42" s="27">
        <f t="shared" si="2"/>
        <v>918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629</v>
      </c>
      <c r="N42" s="27">
        <v>507</v>
      </c>
      <c r="O42" s="27">
        <v>111</v>
      </c>
      <c r="P42" s="27">
        <v>411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197742</v>
      </c>
      <c r="E44" s="21">
        <f t="shared" si="1"/>
        <v>0</v>
      </c>
      <c r="F44" s="21">
        <f t="shared" si="2"/>
        <v>197742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118996</v>
      </c>
      <c r="O44" s="21">
        <f t="shared" si="4"/>
        <v>0</v>
      </c>
      <c r="P44" s="21">
        <f t="shared" si="4"/>
        <v>78746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100944</v>
      </c>
      <c r="E45" s="27">
        <f t="shared" si="1"/>
        <v>0</v>
      </c>
      <c r="F45" s="27">
        <f t="shared" si="2"/>
        <v>100944</v>
      </c>
      <c r="G45" s="27"/>
      <c r="H45" s="27"/>
      <c r="I45" s="27"/>
      <c r="J45" s="27"/>
      <c r="K45" s="27"/>
      <c r="L45" s="27"/>
      <c r="M45" s="27"/>
      <c r="N45" s="27">
        <v>58316</v>
      </c>
      <c r="O45" s="27">
        <v>0</v>
      </c>
      <c r="P45" s="27">
        <v>42628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18534</v>
      </c>
      <c r="E46" s="27">
        <f aca="true" t="shared" si="6" ref="E46:E79">G46+I46+K46+M46+O46</f>
        <v>0</v>
      </c>
      <c r="F46" s="27">
        <f aca="true" t="shared" si="7" ref="F46:F79">H46+J46+L46+N46+P46</f>
        <v>18534</v>
      </c>
      <c r="G46" s="27"/>
      <c r="H46" s="27"/>
      <c r="I46" s="27"/>
      <c r="J46" s="27"/>
      <c r="K46" s="27"/>
      <c r="L46" s="27"/>
      <c r="M46" s="27"/>
      <c r="N46" s="27">
        <v>11273</v>
      </c>
      <c r="O46" s="27">
        <v>0</v>
      </c>
      <c r="P46" s="27">
        <v>7261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1257</v>
      </c>
      <c r="E47" s="27">
        <f t="shared" si="6"/>
        <v>0</v>
      </c>
      <c r="F47" s="27">
        <f t="shared" si="7"/>
        <v>1257</v>
      </c>
      <c r="G47" s="27"/>
      <c r="H47" s="27"/>
      <c r="I47" s="27"/>
      <c r="J47" s="27"/>
      <c r="K47" s="27"/>
      <c r="L47" s="27"/>
      <c r="M47" s="27"/>
      <c r="N47" s="27">
        <v>828</v>
      </c>
      <c r="O47" s="27">
        <v>0</v>
      </c>
      <c r="P47" s="27">
        <v>429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17177</v>
      </c>
      <c r="E48" s="27">
        <f t="shared" si="6"/>
        <v>0</v>
      </c>
      <c r="F48" s="27">
        <f t="shared" si="7"/>
        <v>17177</v>
      </c>
      <c r="G48" s="27"/>
      <c r="H48" s="27"/>
      <c r="I48" s="27"/>
      <c r="J48" s="27"/>
      <c r="K48" s="27"/>
      <c r="L48" s="27"/>
      <c r="M48" s="27"/>
      <c r="N48" s="27">
        <v>10028</v>
      </c>
      <c r="O48" s="27">
        <v>0</v>
      </c>
      <c r="P48" s="27">
        <v>7149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369</v>
      </c>
      <c r="E49" s="27">
        <f t="shared" si="6"/>
        <v>0</v>
      </c>
      <c r="F49" s="27">
        <f t="shared" si="7"/>
        <v>369</v>
      </c>
      <c r="G49" s="26"/>
      <c r="H49" s="26"/>
      <c r="I49" s="26"/>
      <c r="J49" s="26"/>
      <c r="K49" s="26"/>
      <c r="L49" s="26"/>
      <c r="M49" s="26"/>
      <c r="N49" s="27">
        <v>230</v>
      </c>
      <c r="O49" s="26">
        <v>0</v>
      </c>
      <c r="P49" s="27">
        <v>139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8580</v>
      </c>
      <c r="E50" s="27">
        <f t="shared" si="6"/>
        <v>0</v>
      </c>
      <c r="F50" s="27">
        <f t="shared" si="7"/>
        <v>8580</v>
      </c>
      <c r="G50" s="26"/>
      <c r="H50" s="26"/>
      <c r="I50" s="26"/>
      <c r="J50" s="26"/>
      <c r="K50" s="26"/>
      <c r="L50" s="26"/>
      <c r="M50" s="26"/>
      <c r="N50" s="27">
        <v>5130</v>
      </c>
      <c r="O50" s="26">
        <v>0</v>
      </c>
      <c r="P50" s="27">
        <v>3450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4678</v>
      </c>
      <c r="E51" s="27">
        <f t="shared" si="6"/>
        <v>0</v>
      </c>
      <c r="F51" s="27">
        <f t="shared" si="7"/>
        <v>4678</v>
      </c>
      <c r="G51" s="26"/>
      <c r="H51" s="26"/>
      <c r="I51" s="26"/>
      <c r="J51" s="26"/>
      <c r="K51" s="26"/>
      <c r="L51" s="26"/>
      <c r="M51" s="26"/>
      <c r="N51" s="27">
        <v>3037</v>
      </c>
      <c r="O51" s="26">
        <v>0</v>
      </c>
      <c r="P51" s="27">
        <v>1641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13830</v>
      </c>
      <c r="E52" s="27">
        <f t="shared" si="6"/>
        <v>0</v>
      </c>
      <c r="F52" s="27">
        <f t="shared" si="7"/>
        <v>13830</v>
      </c>
      <c r="G52" s="26"/>
      <c r="H52" s="26"/>
      <c r="I52" s="26"/>
      <c r="J52" s="26"/>
      <c r="K52" s="26"/>
      <c r="L52" s="26"/>
      <c r="M52" s="26"/>
      <c r="N52" s="27">
        <v>9010</v>
      </c>
      <c r="O52" s="26">
        <v>0</v>
      </c>
      <c r="P52" s="27">
        <v>4820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11144</v>
      </c>
      <c r="E53" s="27">
        <f t="shared" si="6"/>
        <v>0</v>
      </c>
      <c r="F53" s="27">
        <f t="shared" si="7"/>
        <v>11144</v>
      </c>
      <c r="G53" s="26"/>
      <c r="H53" s="26"/>
      <c r="I53" s="26"/>
      <c r="J53" s="26"/>
      <c r="K53" s="26"/>
      <c r="L53" s="26"/>
      <c r="M53" s="26"/>
      <c r="N53" s="27">
        <v>8091</v>
      </c>
      <c r="O53" s="26">
        <v>0</v>
      </c>
      <c r="P53" s="27">
        <v>3053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3473</v>
      </c>
      <c r="E54" s="27">
        <f t="shared" si="6"/>
        <v>0</v>
      </c>
      <c r="F54" s="27">
        <f t="shared" si="7"/>
        <v>3473</v>
      </c>
      <c r="G54" s="27"/>
      <c r="H54" s="27"/>
      <c r="I54" s="27"/>
      <c r="J54" s="27"/>
      <c r="K54" s="27"/>
      <c r="L54" s="27"/>
      <c r="M54" s="27"/>
      <c r="N54" s="27">
        <v>1826</v>
      </c>
      <c r="O54" s="27">
        <v>0</v>
      </c>
      <c r="P54" s="27">
        <v>1647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5988</v>
      </c>
      <c r="E55" s="27">
        <f t="shared" si="6"/>
        <v>0</v>
      </c>
      <c r="F55" s="27">
        <f t="shared" si="7"/>
        <v>5988</v>
      </c>
      <c r="G55" s="27"/>
      <c r="H55" s="27"/>
      <c r="I55" s="27"/>
      <c r="J55" s="27"/>
      <c r="K55" s="27"/>
      <c r="L55" s="27"/>
      <c r="M55" s="27"/>
      <c r="N55" s="27">
        <v>3579</v>
      </c>
      <c r="O55" s="27">
        <v>0</v>
      </c>
      <c r="P55" s="27">
        <v>2409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6403</v>
      </c>
      <c r="E56" s="27">
        <f t="shared" si="6"/>
        <v>0</v>
      </c>
      <c r="F56" s="27">
        <f t="shared" si="7"/>
        <v>6403</v>
      </c>
      <c r="G56" s="27"/>
      <c r="H56" s="27"/>
      <c r="I56" s="27"/>
      <c r="J56" s="27"/>
      <c r="K56" s="27"/>
      <c r="L56" s="27"/>
      <c r="M56" s="27"/>
      <c r="N56" s="27">
        <v>4844</v>
      </c>
      <c r="O56" s="27">
        <v>0</v>
      </c>
      <c r="P56" s="27">
        <v>1559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2768</v>
      </c>
      <c r="E57" s="27">
        <f t="shared" si="6"/>
        <v>0</v>
      </c>
      <c r="F57" s="27">
        <f t="shared" si="7"/>
        <v>2768</v>
      </c>
      <c r="G57" s="26"/>
      <c r="H57" s="26"/>
      <c r="I57" s="26"/>
      <c r="J57" s="26"/>
      <c r="K57" s="26"/>
      <c r="L57" s="26"/>
      <c r="M57" s="26"/>
      <c r="N57" s="27">
        <v>1527</v>
      </c>
      <c r="O57" s="26">
        <v>0</v>
      </c>
      <c r="P57" s="27">
        <v>1241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2460</v>
      </c>
      <c r="E58" s="27">
        <f t="shared" si="6"/>
        <v>0</v>
      </c>
      <c r="F58" s="27">
        <f t="shared" si="7"/>
        <v>2460</v>
      </c>
      <c r="G58" s="26"/>
      <c r="H58" s="26"/>
      <c r="I58" s="26"/>
      <c r="J58" s="26"/>
      <c r="K58" s="26"/>
      <c r="L58" s="26"/>
      <c r="M58" s="26"/>
      <c r="N58" s="27">
        <v>1182</v>
      </c>
      <c r="O58" s="26">
        <v>0</v>
      </c>
      <c r="P58" s="27">
        <v>1278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137</v>
      </c>
      <c r="E59" s="27">
        <f t="shared" si="6"/>
        <v>0</v>
      </c>
      <c r="F59" s="27">
        <f t="shared" si="7"/>
        <v>137</v>
      </c>
      <c r="G59" s="26"/>
      <c r="H59" s="26"/>
      <c r="I59" s="26"/>
      <c r="J59" s="26"/>
      <c r="K59" s="26"/>
      <c r="L59" s="26"/>
      <c r="M59" s="26"/>
      <c r="N59" s="27">
        <v>95</v>
      </c>
      <c r="O59" s="26">
        <v>0</v>
      </c>
      <c r="P59" s="27">
        <v>42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447812</v>
      </c>
      <c r="E60" s="21">
        <f t="shared" si="6"/>
        <v>206490</v>
      </c>
      <c r="F60" s="21">
        <f t="shared" si="7"/>
        <v>241322</v>
      </c>
      <c r="G60" s="21">
        <f aca="true" t="shared" si="8" ref="G60:P60">SUM(G61:G80)</f>
        <v>2305</v>
      </c>
      <c r="H60" s="21">
        <f t="shared" si="8"/>
        <v>2178</v>
      </c>
      <c r="I60" s="21">
        <f t="shared" si="8"/>
        <v>11231</v>
      </c>
      <c r="J60" s="21">
        <f t="shared" si="8"/>
        <v>10906</v>
      </c>
      <c r="K60" s="21">
        <f t="shared" si="8"/>
        <v>32511</v>
      </c>
      <c r="L60" s="21">
        <f t="shared" si="8"/>
        <v>30635</v>
      </c>
      <c r="M60" s="21">
        <f t="shared" si="8"/>
        <v>130646</v>
      </c>
      <c r="N60" s="21">
        <f t="shared" si="8"/>
        <v>118861</v>
      </c>
      <c r="O60" s="21">
        <f t="shared" si="8"/>
        <v>29797</v>
      </c>
      <c r="P60" s="21">
        <f t="shared" si="8"/>
        <v>78742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511</v>
      </c>
      <c r="E61" s="27">
        <f t="shared" si="6"/>
        <v>162</v>
      </c>
      <c r="F61" s="27">
        <f t="shared" si="7"/>
        <v>349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131</v>
      </c>
      <c r="N61" s="26">
        <v>284</v>
      </c>
      <c r="O61" s="26">
        <v>31</v>
      </c>
      <c r="P61" s="26">
        <v>65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19549</v>
      </c>
      <c r="E62" s="27">
        <f t="shared" si="6"/>
        <v>9480</v>
      </c>
      <c r="F62" s="27">
        <f t="shared" si="7"/>
        <v>10069</v>
      </c>
      <c r="G62" s="26">
        <v>80</v>
      </c>
      <c r="H62" s="26">
        <v>99</v>
      </c>
      <c r="I62" s="26">
        <v>471</v>
      </c>
      <c r="J62" s="26">
        <v>458</v>
      </c>
      <c r="K62" s="26">
        <v>1321</v>
      </c>
      <c r="L62" s="26">
        <v>1211</v>
      </c>
      <c r="M62" s="26">
        <v>6358</v>
      </c>
      <c r="N62" s="26">
        <v>5038</v>
      </c>
      <c r="O62" s="26">
        <v>1250</v>
      </c>
      <c r="P62" s="26">
        <v>3263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2763</v>
      </c>
      <c r="E63" s="27">
        <f t="shared" si="6"/>
        <v>1374</v>
      </c>
      <c r="F63" s="27">
        <f t="shared" si="7"/>
        <v>1389</v>
      </c>
      <c r="G63" s="26">
        <v>3</v>
      </c>
      <c r="H63" s="26">
        <v>2</v>
      </c>
      <c r="I63" s="26">
        <v>17</v>
      </c>
      <c r="J63" s="26">
        <v>19</v>
      </c>
      <c r="K63" s="26">
        <v>129</v>
      </c>
      <c r="L63" s="26">
        <v>135</v>
      </c>
      <c r="M63" s="26">
        <v>1046</v>
      </c>
      <c r="N63" s="26">
        <v>808</v>
      </c>
      <c r="O63" s="26">
        <v>179</v>
      </c>
      <c r="P63" s="26">
        <v>425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39074</v>
      </c>
      <c r="E64" s="27">
        <f t="shared" si="6"/>
        <v>18092</v>
      </c>
      <c r="F64" s="27">
        <f t="shared" si="7"/>
        <v>20982</v>
      </c>
      <c r="G64" s="26">
        <v>181</v>
      </c>
      <c r="H64" s="26">
        <v>156</v>
      </c>
      <c r="I64" s="26">
        <v>899</v>
      </c>
      <c r="J64" s="26">
        <v>880</v>
      </c>
      <c r="K64" s="26">
        <v>2890</v>
      </c>
      <c r="L64" s="26">
        <v>2804</v>
      </c>
      <c r="M64" s="26">
        <v>11419</v>
      </c>
      <c r="N64" s="26">
        <v>10024</v>
      </c>
      <c r="O64" s="26">
        <v>2703</v>
      </c>
      <c r="P64" s="26">
        <v>7118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990</v>
      </c>
      <c r="E65" s="27">
        <f t="shared" si="6"/>
        <v>582</v>
      </c>
      <c r="F65" s="27">
        <f t="shared" si="7"/>
        <v>408</v>
      </c>
      <c r="G65" s="26">
        <v>0</v>
      </c>
      <c r="H65" s="26">
        <v>1</v>
      </c>
      <c r="I65" s="26">
        <v>5</v>
      </c>
      <c r="J65" s="26">
        <v>5</v>
      </c>
      <c r="K65" s="26">
        <v>33</v>
      </c>
      <c r="L65" s="26">
        <v>35</v>
      </c>
      <c r="M65" s="26">
        <v>464</v>
      </c>
      <c r="N65" s="26">
        <v>229</v>
      </c>
      <c r="O65" s="26">
        <v>80</v>
      </c>
      <c r="P65" s="26">
        <v>138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572</v>
      </c>
      <c r="E66" s="27">
        <f t="shared" si="6"/>
        <v>328</v>
      </c>
      <c r="F66" s="27">
        <f t="shared" si="7"/>
        <v>244</v>
      </c>
      <c r="G66" s="26">
        <v>0</v>
      </c>
      <c r="H66" s="26">
        <v>0</v>
      </c>
      <c r="I66" s="26">
        <v>2</v>
      </c>
      <c r="J66" s="26">
        <v>1</v>
      </c>
      <c r="K66" s="26">
        <v>28</v>
      </c>
      <c r="L66" s="26">
        <v>20</v>
      </c>
      <c r="M66" s="26">
        <v>274</v>
      </c>
      <c r="N66" s="26">
        <v>176</v>
      </c>
      <c r="O66" s="26">
        <v>24</v>
      </c>
      <c r="P66" s="26">
        <v>47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32491</v>
      </c>
      <c r="E67" s="27">
        <f t="shared" si="6"/>
        <v>14866</v>
      </c>
      <c r="F67" s="27">
        <f t="shared" si="7"/>
        <v>17625</v>
      </c>
      <c r="G67" s="26">
        <v>193</v>
      </c>
      <c r="H67" s="26">
        <v>194</v>
      </c>
      <c r="I67" s="26">
        <v>954</v>
      </c>
      <c r="J67" s="26">
        <v>909</v>
      </c>
      <c r="K67" s="26">
        <v>2822</v>
      </c>
      <c r="L67" s="26">
        <v>2710</v>
      </c>
      <c r="M67" s="26">
        <v>9307</v>
      </c>
      <c r="N67" s="26">
        <v>9005</v>
      </c>
      <c r="O67" s="26">
        <v>1590</v>
      </c>
      <c r="P67" s="26">
        <v>4807</v>
      </c>
      <c r="S67" s="23"/>
      <c r="T67" s="23"/>
    </row>
    <row r="68" spans="1:20" s="22" customFormat="1" ht="16.5" customHeight="1">
      <c r="A68" s="24">
        <v>10</v>
      </c>
      <c r="B68" s="41" t="s">
        <v>186</v>
      </c>
      <c r="C68" s="25" t="s">
        <v>185</v>
      </c>
      <c r="D68" s="26">
        <f t="shared" si="5"/>
        <v>29599</v>
      </c>
      <c r="E68" s="27">
        <f t="shared" si="6"/>
        <v>12788</v>
      </c>
      <c r="F68" s="27">
        <f t="shared" si="7"/>
        <v>16811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10431</v>
      </c>
      <c r="N68" s="26">
        <v>10306</v>
      </c>
      <c r="O68" s="26">
        <v>2357</v>
      </c>
      <c r="P68" s="26">
        <v>6505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222473</v>
      </c>
      <c r="E69" s="27">
        <f t="shared" si="6"/>
        <v>101417</v>
      </c>
      <c r="F69" s="27">
        <f t="shared" si="7"/>
        <v>121056</v>
      </c>
      <c r="G69" s="26">
        <v>1334</v>
      </c>
      <c r="H69" s="26">
        <v>1218</v>
      </c>
      <c r="I69" s="26">
        <v>6560</v>
      </c>
      <c r="J69" s="26">
        <v>6448</v>
      </c>
      <c r="K69" s="26">
        <v>19309</v>
      </c>
      <c r="L69" s="26">
        <v>18028</v>
      </c>
      <c r="M69" s="26">
        <v>59626</v>
      </c>
      <c r="N69" s="26">
        <v>55866</v>
      </c>
      <c r="O69" s="26">
        <v>14588</v>
      </c>
      <c r="P69" s="26">
        <v>39496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24649</v>
      </c>
      <c r="E70" s="27">
        <f t="shared" si="6"/>
        <v>12114</v>
      </c>
      <c r="F70" s="27">
        <f t="shared" si="7"/>
        <v>12535</v>
      </c>
      <c r="G70" s="26">
        <v>126</v>
      </c>
      <c r="H70" s="26">
        <v>158</v>
      </c>
      <c r="I70" s="26">
        <v>675</v>
      </c>
      <c r="J70" s="26">
        <v>591</v>
      </c>
      <c r="K70" s="26">
        <v>1712</v>
      </c>
      <c r="L70" s="26">
        <v>1622</v>
      </c>
      <c r="M70" s="26">
        <v>8063</v>
      </c>
      <c r="N70" s="26">
        <v>6199</v>
      </c>
      <c r="O70" s="26">
        <v>1538</v>
      </c>
      <c r="P70" s="26">
        <v>3965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19245</v>
      </c>
      <c r="E71" s="27">
        <f t="shared" si="6"/>
        <v>9255</v>
      </c>
      <c r="F71" s="27">
        <f t="shared" si="7"/>
        <v>9990</v>
      </c>
      <c r="G71" s="27">
        <v>103</v>
      </c>
      <c r="H71" s="26">
        <v>117</v>
      </c>
      <c r="I71" s="27">
        <v>444</v>
      </c>
      <c r="J71" s="26">
        <v>467</v>
      </c>
      <c r="K71" s="26">
        <v>1156</v>
      </c>
      <c r="L71" s="26">
        <v>1064</v>
      </c>
      <c r="M71" s="26">
        <v>6237</v>
      </c>
      <c r="N71" s="26">
        <v>4933</v>
      </c>
      <c r="O71" s="26">
        <v>1315</v>
      </c>
      <c r="P71" s="26">
        <v>3409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11033</v>
      </c>
      <c r="E72" s="27">
        <f t="shared" si="6"/>
        <v>5280</v>
      </c>
      <c r="F72" s="27">
        <f t="shared" si="7"/>
        <v>5753</v>
      </c>
      <c r="G72" s="27">
        <v>68</v>
      </c>
      <c r="H72" s="26">
        <v>58</v>
      </c>
      <c r="I72" s="27">
        <v>267</v>
      </c>
      <c r="J72" s="26">
        <v>244</v>
      </c>
      <c r="K72" s="26">
        <v>779</v>
      </c>
      <c r="L72" s="26">
        <v>780</v>
      </c>
      <c r="M72" s="26">
        <v>3489</v>
      </c>
      <c r="N72" s="26">
        <v>3032</v>
      </c>
      <c r="O72" s="26">
        <v>677</v>
      </c>
      <c r="P72" s="26">
        <v>1639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5709</v>
      </c>
      <c r="E73" s="27">
        <f t="shared" si="6"/>
        <v>3017</v>
      </c>
      <c r="F73" s="27">
        <f t="shared" si="7"/>
        <v>2692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2139</v>
      </c>
      <c r="N73" s="26">
        <v>1397</v>
      </c>
      <c r="O73" s="26">
        <v>878</v>
      </c>
      <c r="P73" s="26">
        <v>1295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14267</v>
      </c>
      <c r="E74" s="27">
        <f t="shared" si="6"/>
        <v>6876</v>
      </c>
      <c r="F74" s="27">
        <f t="shared" si="7"/>
        <v>7391</v>
      </c>
      <c r="G74" s="27">
        <v>92</v>
      </c>
      <c r="H74" s="26">
        <v>86</v>
      </c>
      <c r="I74" s="27">
        <v>372</v>
      </c>
      <c r="J74" s="26">
        <v>346</v>
      </c>
      <c r="K74" s="26">
        <v>1043</v>
      </c>
      <c r="L74" s="26">
        <v>974</v>
      </c>
      <c r="M74" s="26">
        <v>4373</v>
      </c>
      <c r="N74" s="26">
        <v>3574</v>
      </c>
      <c r="O74" s="26">
        <v>996</v>
      </c>
      <c r="P74" s="26">
        <v>2411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14583</v>
      </c>
      <c r="E75" s="27">
        <f t="shared" si="6"/>
        <v>6327</v>
      </c>
      <c r="F75" s="27">
        <f t="shared" si="7"/>
        <v>8256</v>
      </c>
      <c r="G75" s="27">
        <v>125</v>
      </c>
      <c r="H75" s="26">
        <v>89</v>
      </c>
      <c r="I75" s="27">
        <v>565</v>
      </c>
      <c r="J75" s="26">
        <v>538</v>
      </c>
      <c r="K75" s="26">
        <v>1289</v>
      </c>
      <c r="L75" s="26">
        <v>1252</v>
      </c>
      <c r="M75" s="26">
        <v>3749</v>
      </c>
      <c r="N75" s="26">
        <v>4827</v>
      </c>
      <c r="O75" s="26">
        <v>599</v>
      </c>
      <c r="P75" s="26">
        <v>1550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4613</v>
      </c>
      <c r="E76" s="27">
        <f t="shared" si="6"/>
        <v>1794</v>
      </c>
      <c r="F76" s="27">
        <f t="shared" si="7"/>
        <v>2819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1318</v>
      </c>
      <c r="N76" s="26">
        <v>1549</v>
      </c>
      <c r="O76" s="26">
        <v>476</v>
      </c>
      <c r="P76" s="26">
        <v>1270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1034</v>
      </c>
      <c r="E77" s="27">
        <f t="shared" si="6"/>
        <v>601</v>
      </c>
      <c r="F77" s="27">
        <f t="shared" si="7"/>
        <v>433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455</v>
      </c>
      <c r="N77" s="26">
        <v>259</v>
      </c>
      <c r="O77" s="26">
        <v>146</v>
      </c>
      <c r="P77" s="26">
        <v>174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4272</v>
      </c>
      <c r="E78" s="27">
        <f t="shared" si="6"/>
        <v>1902</v>
      </c>
      <c r="F78" s="27">
        <f t="shared" si="7"/>
        <v>2370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1560</v>
      </c>
      <c r="N78" s="31">
        <v>1249</v>
      </c>
      <c r="O78" s="32">
        <v>342</v>
      </c>
      <c r="P78" s="32">
        <v>1121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385</v>
      </c>
      <c r="E79" s="27">
        <f t="shared" si="6"/>
        <v>235</v>
      </c>
      <c r="F79" s="27">
        <f t="shared" si="7"/>
        <v>150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207</v>
      </c>
      <c r="N79" s="31">
        <v>106</v>
      </c>
      <c r="O79" s="32">
        <v>28</v>
      </c>
      <c r="P79" s="32">
        <v>44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451610</v>
      </c>
      <c r="E81" s="21">
        <f t="shared" si="10"/>
        <v>208661</v>
      </c>
      <c r="F81" s="21">
        <f t="shared" si="11"/>
        <v>242949</v>
      </c>
      <c r="G81" s="21">
        <f>SUM(G82:G92)</f>
        <v>2320</v>
      </c>
      <c r="H81" s="21">
        <f aca="true" t="shared" si="12" ref="H81:P81">SUM(H82:H92)</f>
        <v>2190</v>
      </c>
      <c r="I81" s="21">
        <f t="shared" si="12"/>
        <v>11359</v>
      </c>
      <c r="J81" s="21">
        <f t="shared" si="12"/>
        <v>11005</v>
      </c>
      <c r="K81" s="21">
        <f t="shared" si="12"/>
        <v>32693</v>
      </c>
      <c r="L81" s="21">
        <f t="shared" si="12"/>
        <v>30817</v>
      </c>
      <c r="M81" s="21">
        <f t="shared" si="12"/>
        <v>132354</v>
      </c>
      <c r="N81" s="21">
        <f t="shared" si="12"/>
        <v>120007</v>
      </c>
      <c r="O81" s="21">
        <f t="shared" si="12"/>
        <v>29935</v>
      </c>
      <c r="P81" s="21">
        <f t="shared" si="12"/>
        <v>78930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48902</v>
      </c>
      <c r="E82" s="27">
        <f t="shared" si="10"/>
        <v>23385</v>
      </c>
      <c r="F82" s="27">
        <f t="shared" si="11"/>
        <v>25517</v>
      </c>
      <c r="G82" s="26">
        <f>'Прил. 11 СОГАЗ 2016'!F33+'Прил. 11 СОГАЗ 2016'!F34</f>
        <v>204</v>
      </c>
      <c r="H82" s="26">
        <f>'Прил. 11 СОГАЗ 2016'!G33+'Прил. 11 СОГАЗ 2016'!G34</f>
        <v>257</v>
      </c>
      <c r="I82" s="26">
        <f>'Прил. 11 СОГАЗ 2016'!H33+'Прил. 11 СОГАЗ 2016'!H34</f>
        <v>1144</v>
      </c>
      <c r="J82" s="26">
        <f>'Прил. 11 СОГАЗ 2016'!I33+'Прил. 11 СОГАЗ 2016'!I34</f>
        <v>1058</v>
      </c>
      <c r="K82" s="26">
        <f>'Прил. 11 СОГАЗ 2016'!J33+'Прил. 11 СОГАЗ 2016'!J34</f>
        <v>3038</v>
      </c>
      <c r="L82" s="26">
        <f>'Прил. 11 СОГАЗ 2016'!K33+'Прил. 11 СОГАЗ 2016'!K34</f>
        <v>2845</v>
      </c>
      <c r="M82" s="26">
        <f>'Прил. 11 СОГАЗ 2016'!L33+'Прил. 11 СОГАЗ 2016'!L34</f>
        <v>15738</v>
      </c>
      <c r="N82" s="26">
        <f>'Прил. 11 СОГАЗ 2016'!M33+'Прил. 11 СОГАЗ 2016'!M34</f>
        <v>12841</v>
      </c>
      <c r="O82" s="26">
        <f>'Прил. 11 СОГАЗ 2016'!N33+'Прил. 11 СОГАЗ 2016'!N34</f>
        <v>3261</v>
      </c>
      <c r="P82" s="26">
        <f>'Прил. 11 СОГАЗ 2016'!O33+'Прил. 11 СОГАЗ 2016'!O34</f>
        <v>8516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3157</v>
      </c>
      <c r="E83" s="27">
        <f t="shared" si="10"/>
        <v>1635</v>
      </c>
      <c r="F83" s="27">
        <f t="shared" si="11"/>
        <v>1522</v>
      </c>
      <c r="G83" s="26">
        <f>'Прил. 11 СОГАЗ 2016'!F35+'Прил. 11 СОГАЗ 2016'!F38</f>
        <v>1</v>
      </c>
      <c r="H83" s="26">
        <f>'Прил. 11 СОГАЗ 2016'!G35+'Прил. 11 СОГАЗ 2016'!G38</f>
        <v>1</v>
      </c>
      <c r="I83" s="26">
        <f>'Прил. 11 СОГАЗ 2016'!H35+'Прил. 11 СОГАЗ 2016'!H38</f>
        <v>21</v>
      </c>
      <c r="J83" s="26">
        <f>'Прил. 11 СОГАЗ 2016'!I35+'Прил. 11 СОГАЗ 2016'!I38</f>
        <v>14</v>
      </c>
      <c r="K83" s="26">
        <f>'Прил. 11 СОГАЗ 2016'!J35+'Прил. 11 СОГАЗ 2016'!J38</f>
        <v>134</v>
      </c>
      <c r="L83" s="26">
        <f>'Прил. 11 СОГАЗ 2016'!K35+'Прил. 11 СОГАЗ 2016'!K38</f>
        <v>136</v>
      </c>
      <c r="M83" s="26">
        <f>'Прил. 11 СОГАЗ 2016'!L35+'Прил. 11 СОГАЗ 2016'!L38</f>
        <v>1265</v>
      </c>
      <c r="N83" s="26">
        <f>'Прил. 11 СОГАЗ 2016'!M35+'Прил. 11 СОГАЗ 2016'!M38</f>
        <v>904</v>
      </c>
      <c r="O83" s="26">
        <f>'Прил. 11 СОГАЗ 2016'!N35+'Прил. 11 СОГАЗ 2016'!N38</f>
        <v>214</v>
      </c>
      <c r="P83" s="26">
        <f>'Прил. 11 СОГАЗ 2016'!O35+'Прил. 11 СОГАЗ 2016'!O38</f>
        <v>467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39482</v>
      </c>
      <c r="E84" s="27">
        <f t="shared" si="10"/>
        <v>18623</v>
      </c>
      <c r="F84" s="27">
        <f t="shared" si="11"/>
        <v>20859</v>
      </c>
      <c r="G84" s="26">
        <f>'Прил. 11 СОГАЗ 2016'!F25+'Прил. 11 СОГАЗ 2016'!F27</f>
        <v>169</v>
      </c>
      <c r="H84" s="26">
        <f>'Прил. 11 СОГАЗ 2016'!G25+'Прил. 11 СОГАЗ 2016'!G27</f>
        <v>149</v>
      </c>
      <c r="I84" s="26">
        <f>'Прил. 11 СОГАЗ 2016'!H25+'Прил. 11 СОГАЗ 2016'!H27</f>
        <v>884</v>
      </c>
      <c r="J84" s="26">
        <f>'Прил. 11 СОГАЗ 2016'!I25+'Прил. 11 СОГАЗ 2016'!I27</f>
        <v>851</v>
      </c>
      <c r="K84" s="26">
        <f>'Прил. 11 СОГАЗ 2016'!J25+'Прил. 11 СОГАЗ 2016'!J27</f>
        <v>2876</v>
      </c>
      <c r="L84" s="26">
        <f>'Прил. 11 СОГАЗ 2016'!K25+'Прил. 11 СОГАЗ 2016'!K27</f>
        <v>2798</v>
      </c>
      <c r="M84" s="26">
        <f>'Прил. 11 СОГАЗ 2016'!L25+'Прил. 11 СОГАЗ 2016'!L27</f>
        <v>11945</v>
      </c>
      <c r="N84" s="26">
        <f>'Прил. 11 СОГАЗ 2016'!M25+'Прил. 11 СОГАЗ 2016'!M27</f>
        <v>9932</v>
      </c>
      <c r="O84" s="26">
        <f>'Прил. 11 СОГАЗ 2016'!N25+'Прил. 11 СОГАЗ 2016'!N27</f>
        <v>2749</v>
      </c>
      <c r="P84" s="26">
        <f>'Прил. 11 СОГАЗ 2016'!O25+'Прил. 11 СОГАЗ 2016'!O27</f>
        <v>7129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966</v>
      </c>
      <c r="E85" s="27">
        <f t="shared" si="10"/>
        <v>566</v>
      </c>
      <c r="F85" s="27">
        <f t="shared" si="11"/>
        <v>400</v>
      </c>
      <c r="G85" s="26">
        <f>'Прил. 11 СОГАЗ 2016'!F42</f>
        <v>0</v>
      </c>
      <c r="H85" s="26">
        <f>'Прил. 11 СОГАЗ 2016'!G42</f>
        <v>1</v>
      </c>
      <c r="I85" s="26">
        <f>'Прил. 11 СОГАЗ 2016'!H42</f>
        <v>3</v>
      </c>
      <c r="J85" s="26">
        <f>'Прил. 11 СОГАЗ 2016'!I42</f>
        <v>4</v>
      </c>
      <c r="K85" s="26">
        <f>'Прил. 11 СОГАЗ 2016'!J42</f>
        <v>29</v>
      </c>
      <c r="L85" s="26">
        <f>'Прил. 11 СОГАЗ 2016'!K42</f>
        <v>34</v>
      </c>
      <c r="M85" s="26">
        <f>'Прил. 11 СОГАЗ 2016'!L42</f>
        <v>454</v>
      </c>
      <c r="N85" s="26">
        <f>'Прил. 11 СОГАЗ 2016'!M42</f>
        <v>227</v>
      </c>
      <c r="O85" s="26">
        <f>'Прил. 11 СОГАЗ 2016'!N42</f>
        <v>80</v>
      </c>
      <c r="P85" s="26">
        <f>'Прил. 11 СОГАЗ 2016'!O42</f>
        <v>134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19955</v>
      </c>
      <c r="E86" s="27">
        <f t="shared" si="10"/>
        <v>9632</v>
      </c>
      <c r="F86" s="27">
        <f t="shared" si="11"/>
        <v>10323</v>
      </c>
      <c r="G86" s="26">
        <f>'Прил. 11 СОГАЗ 2016'!F39+'Прил. 11 СОГАЗ 2016'!F41</f>
        <v>103</v>
      </c>
      <c r="H86" s="26">
        <f>'Прил. 11 СОГАЗ 2016'!G39+'Прил. 11 СОГАЗ 2016'!G41</f>
        <v>117</v>
      </c>
      <c r="I86" s="26">
        <f>'Прил. 11 СОГАЗ 2016'!H39+'Прил. 11 СОГАЗ 2016'!H41</f>
        <v>448</v>
      </c>
      <c r="J86" s="26">
        <f>'Прил. 11 СОГАЗ 2016'!I39+'Прил. 11 СОГАЗ 2016'!I41</f>
        <v>471</v>
      </c>
      <c r="K86" s="26">
        <f>'Прил. 11 СОГАЗ 2016'!J39+'Прил. 11 СОГАЗ 2016'!J41</f>
        <v>1195</v>
      </c>
      <c r="L86" s="26">
        <f>'Прил. 11 СОГАЗ 2016'!K39+'Прил. 11 СОГАЗ 2016'!K41</f>
        <v>1086</v>
      </c>
      <c r="M86" s="26">
        <f>'Прил. 11 СОГАЗ 2016'!L39+'Прил. 11 СОГАЗ 2016'!L41</f>
        <v>6540</v>
      </c>
      <c r="N86" s="26">
        <f>'Прил. 11 СОГАЗ 2016'!M39+'Прил. 11 СОГАЗ 2016'!M41</f>
        <v>5182</v>
      </c>
      <c r="O86" s="26">
        <f>'Прил. 11 СОГАЗ 2016'!N39+'Прил. 11 СОГАЗ 2016'!N41</f>
        <v>1346</v>
      </c>
      <c r="P86" s="26">
        <f>'Прил. 11 СОГАЗ 2016'!O39+'Прил. 11 СОГАЗ 2016'!O41</f>
        <v>3467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11216</v>
      </c>
      <c r="E87" s="27">
        <f t="shared" si="10"/>
        <v>5360</v>
      </c>
      <c r="F87" s="27">
        <f t="shared" si="11"/>
        <v>5856</v>
      </c>
      <c r="G87" s="26">
        <f>'Прил. 11 СОГАЗ 2016'!F40</f>
        <v>65</v>
      </c>
      <c r="H87" s="26">
        <f>'Прил. 11 СОГАЗ 2016'!G40</f>
        <v>59</v>
      </c>
      <c r="I87" s="26">
        <f>'Прил. 11 СОГАЗ 2016'!H40</f>
        <v>277</v>
      </c>
      <c r="J87" s="26">
        <f>'Прил. 11 СОГАЗ 2016'!I40</f>
        <v>256</v>
      </c>
      <c r="K87" s="26">
        <f>'Прил. 11 СОГАЗ 2016'!J40</f>
        <v>796</v>
      </c>
      <c r="L87" s="26">
        <f>'Прил. 11 СОГАЗ 2016'!K40</f>
        <v>796</v>
      </c>
      <c r="M87" s="26">
        <f>'Прил. 11 СОГАЗ 2016'!L40</f>
        <v>3544</v>
      </c>
      <c r="N87" s="26">
        <f>'Прил. 11 СОГАЗ 2016'!M40</f>
        <v>3100</v>
      </c>
      <c r="O87" s="26">
        <f>'Прил. 11 СОГАЗ 2016'!N40</f>
        <v>678</v>
      </c>
      <c r="P87" s="26">
        <f>'Прил. 11 СОГАЗ 2016'!O40</f>
        <v>1645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9"/>
        <v>32886</v>
      </c>
      <c r="E88" s="27">
        <f t="shared" si="10"/>
        <v>15057</v>
      </c>
      <c r="F88" s="27">
        <f t="shared" si="11"/>
        <v>17829</v>
      </c>
      <c r="G88" s="26">
        <f>'Прил. 11 СОГАЗ 2016'!F28</f>
        <v>196</v>
      </c>
      <c r="H88" s="26">
        <f>'Прил. 11 СОГАЗ 2016'!G28</f>
        <v>194</v>
      </c>
      <c r="I88" s="26">
        <f>'Прил. 11 СОГАЗ 2016'!H28</f>
        <v>973</v>
      </c>
      <c r="J88" s="26">
        <f>'Прил. 11 СОГАЗ 2016'!I28</f>
        <v>915</v>
      </c>
      <c r="K88" s="26">
        <f>'Прил. 11 СОГАЗ 2016'!J28</f>
        <v>2852</v>
      </c>
      <c r="L88" s="26">
        <f>'Прил. 11 СОГАЗ 2016'!K28</f>
        <v>2751</v>
      </c>
      <c r="M88" s="26">
        <f>'Прил. 11 СОГАЗ 2016'!L28</f>
        <v>9434</v>
      </c>
      <c r="N88" s="26">
        <f>'Прил. 11 СОГАЗ 2016'!M28</f>
        <v>9136</v>
      </c>
      <c r="O88" s="26">
        <f>'Прил. 11 СОГАЗ 2016'!N28</f>
        <v>1602</v>
      </c>
      <c r="P88" s="26">
        <f>'Прил. 11 СОГАЗ 2016'!O28</f>
        <v>4833</v>
      </c>
      <c r="S88" s="23"/>
      <c r="T88" s="23"/>
    </row>
    <row r="89" spans="1:20" s="22" customFormat="1" ht="16.5" customHeight="1">
      <c r="A89" s="24">
        <v>9</v>
      </c>
      <c r="B89" s="41" t="s">
        <v>184</v>
      </c>
      <c r="C89" s="25" t="s">
        <v>183</v>
      </c>
      <c r="D89" s="26">
        <f t="shared" si="9"/>
        <v>266075</v>
      </c>
      <c r="E89" s="27">
        <f t="shared" si="10"/>
        <v>121153</v>
      </c>
      <c r="F89" s="27">
        <f t="shared" si="11"/>
        <v>144922</v>
      </c>
      <c r="G89" s="88">
        <f>'Прил. 11 СОГАЗ 2016'!F20+'Прил. 11 СОГАЗ 2016'!F22</f>
        <v>1363</v>
      </c>
      <c r="H89" s="88">
        <f>'Прил. 11 СОГАЗ 2016'!G20+'Прил. 11 СОГАЗ 2016'!G22</f>
        <v>1235</v>
      </c>
      <c r="I89" s="88">
        <f>'Прил. 11 СОГАЗ 2016'!H20+'Прил. 11 СОГАЗ 2016'!H22</f>
        <v>6670</v>
      </c>
      <c r="J89" s="88">
        <f>'Прил. 11 СОГАЗ 2016'!I20+'Прил. 11 СОГАЗ 2016'!I22</f>
        <v>6545</v>
      </c>
      <c r="K89" s="88">
        <f>'Прил. 11 СОГАЗ 2016'!J20+'Прил. 11 СОГАЗ 2016'!J22</f>
        <v>19425</v>
      </c>
      <c r="L89" s="88">
        <f>'Прил. 11 СОГАЗ 2016'!K20+'Прил. 11 СОГАЗ 2016'!K22</f>
        <v>18138</v>
      </c>
      <c r="M89" s="88">
        <f>'Прил. 11 СОГАЗ 2016'!L20+'Прил. 11 СОГАЗ 2016'!L22</f>
        <v>75286</v>
      </c>
      <c r="N89" s="88">
        <f>'Прил. 11 СОГАЗ 2016'!M20+'Прил. 11 СОГАЗ 2016'!M22</f>
        <v>70231</v>
      </c>
      <c r="O89" s="88">
        <f>'Прил. 11 СОГАЗ 2016'!N20+'Прил. 11 СОГАЗ 2016'!N22</f>
        <v>18409</v>
      </c>
      <c r="P89" s="88">
        <f>'Прил. 11 СОГАЗ 2016'!O20+'Прил. 11 СОГАЗ 2016'!O22</f>
        <v>48773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14275</v>
      </c>
      <c r="E90" s="27">
        <f t="shared" si="10"/>
        <v>6867</v>
      </c>
      <c r="F90" s="27">
        <f t="shared" si="11"/>
        <v>7408</v>
      </c>
      <c r="G90" s="26">
        <f>'Прил. 11 СОГАЗ 2016'!F36</f>
        <v>92</v>
      </c>
      <c r="H90" s="26">
        <f>'Прил. 11 СОГАЗ 2016'!G36</f>
        <v>86</v>
      </c>
      <c r="I90" s="26">
        <f>'Прил. 11 СОГАЗ 2016'!H36</f>
        <v>375</v>
      </c>
      <c r="J90" s="26">
        <f>'Прил. 11 СОГАЗ 2016'!I36</f>
        <v>349</v>
      </c>
      <c r="K90" s="26">
        <f>'Прил. 11 СОГАЗ 2016'!J36</f>
        <v>1042</v>
      </c>
      <c r="L90" s="26">
        <f>'Прил. 11 СОГАЗ 2016'!K36</f>
        <v>983</v>
      </c>
      <c r="M90" s="26">
        <f>'Прил. 11 СОГАЗ 2016'!L36</f>
        <v>4364</v>
      </c>
      <c r="N90" s="26">
        <f>'Прил. 11 СОГАЗ 2016'!M36</f>
        <v>3582</v>
      </c>
      <c r="O90" s="26">
        <f>'Прил. 11 СОГАЗ 2016'!N36</f>
        <v>994</v>
      </c>
      <c r="P90" s="26">
        <f>'Прил. 11 СОГАЗ 2016'!O36</f>
        <v>2408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14696</v>
      </c>
      <c r="E91" s="27">
        <f t="shared" si="10"/>
        <v>6383</v>
      </c>
      <c r="F91" s="27">
        <f t="shared" si="11"/>
        <v>8313</v>
      </c>
      <c r="G91" s="26">
        <f>'Прил. 11 СОГАЗ 2016'!F29+'Прил. 11 СОГАЗ 2016'!F30+'Прил. 11 СОГАЗ 2016'!F31+'Прил. 11 СОГАЗ 2016'!F32+'Прил. 11 СОГАЗ 2016'!F24</f>
        <v>127</v>
      </c>
      <c r="H91" s="26">
        <f>'Прил. 11 СОГАЗ 2016'!G29+'Прил. 11 СОГАЗ 2016'!G30+'Прил. 11 СОГАЗ 2016'!G31+'Прил. 11 СОГАЗ 2016'!G32+'Прил. 11 СОГАЗ 2016'!G24</f>
        <v>91</v>
      </c>
      <c r="I91" s="26">
        <f>'Прил. 11 СОГАЗ 2016'!H29+'Прил. 11 СОГАЗ 2016'!H30+'Прил. 11 СОГАЗ 2016'!H31+'Прил. 11 СОГАЗ 2016'!H32+'Прил. 11 СОГАЗ 2016'!H24</f>
        <v>564</v>
      </c>
      <c r="J91" s="26">
        <f>'Прил. 11 СОГАЗ 2016'!I29+'Прил. 11 СОГАЗ 2016'!I30+'Прил. 11 СОГАЗ 2016'!I31+'Прил. 11 СОГАЗ 2016'!I32+'Прил. 11 СОГАЗ 2016'!I24</f>
        <v>542</v>
      </c>
      <c r="K91" s="26">
        <f>'Прил. 11 СОГАЗ 2016'!J29+'Прил. 11 СОГАЗ 2016'!J30+'Прил. 11 СОГАЗ 2016'!J31+'Прил. 11 СОГАЗ 2016'!J32+'Прил. 11 СОГАЗ 2016'!J24</f>
        <v>1306</v>
      </c>
      <c r="L91" s="26">
        <f>'Прил. 11 СОГАЗ 2016'!K29+'Прил. 11 СОГАЗ 2016'!K30+'Прил. 11 СОГАЗ 2016'!K31+'Прил. 11 СОГАЗ 2016'!K32+'Прил. 11 СОГАЗ 2016'!K24</f>
        <v>1250</v>
      </c>
      <c r="M91" s="26">
        <f>'Прил. 11 СОГАЗ 2016'!L29+'Прил. 11 СОГАЗ 2016'!L30+'Прил. 11 СОГАЗ 2016'!L31+'Прил. 11 СОГАЗ 2016'!L32+'Прил. 11 СОГАЗ 2016'!L24</f>
        <v>3784</v>
      </c>
      <c r="N91" s="26">
        <f>'Прил. 11 СОГАЗ 2016'!M29+'Прил. 11 СОГАЗ 2016'!M30+'Прил. 11 СОГАЗ 2016'!M31+'Прил. 11 СОГАЗ 2016'!M32+'Прил. 11 СОГАЗ 2016'!M24</f>
        <v>4872</v>
      </c>
      <c r="O91" s="26">
        <f>'Прил. 11 СОГАЗ 2016'!N29+'Прил. 11 СОГАЗ 2016'!N30+'Прил. 11 СОГАЗ 2016'!N31+'Прил. 11 СОГАЗ 2016'!N32+'Прил. 11 СОГАЗ 2016'!N24</f>
        <v>602</v>
      </c>
      <c r="P91" s="26">
        <f>'Прил. 11 СОГАЗ 2016'!O29+'Прил. 11 СОГАЗ 2016'!O30+'Прил. 11 СОГАЗ 2016'!O31+'Прил. 11 СОГАЗ 2016'!O32+'Прил. 11 СОГАЗ 2016'!O24</f>
        <v>1558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0"/>
      <c r="F97" s="100"/>
      <c r="G97" s="93"/>
      <c r="H97" s="93"/>
      <c r="I97" s="93"/>
      <c r="J97" s="93"/>
      <c r="K97" s="93"/>
      <c r="L97" s="93"/>
      <c r="M97" s="93"/>
    </row>
    <row r="98" spans="5:13" s="38" customFormat="1" ht="13.5" customHeight="1">
      <c r="E98" s="91" t="s">
        <v>60</v>
      </c>
      <c r="F98" s="91"/>
      <c r="G98" s="92" t="s">
        <v>61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3"/>
      <c r="B100" s="93"/>
      <c r="C100" s="93"/>
      <c r="D100" s="93"/>
      <c r="E100" s="100"/>
      <c r="F100" s="100"/>
      <c r="G100" s="93"/>
      <c r="H100" s="93"/>
      <c r="I100" s="93"/>
      <c r="J100" s="93"/>
      <c r="K100" s="93"/>
      <c r="L100" s="93"/>
      <c r="M100" s="93"/>
    </row>
    <row r="101" spans="1:13" s="39" customFormat="1" ht="12">
      <c r="A101" s="92" t="s">
        <v>63</v>
      </c>
      <c r="B101" s="92"/>
      <c r="C101" s="92"/>
      <c r="D101" s="92"/>
      <c r="E101" s="91" t="s">
        <v>60</v>
      </c>
      <c r="F101" s="91"/>
      <c r="G101" s="92" t="s">
        <v>61</v>
      </c>
      <c r="H101" s="92"/>
      <c r="I101" s="92"/>
      <c r="J101" s="92"/>
      <c r="K101" s="92"/>
      <c r="L101" s="92"/>
      <c r="M101" s="92"/>
    </row>
  </sheetData>
  <sheetProtection/>
  <mergeCells count="27">
    <mergeCell ref="G17:H17"/>
    <mergeCell ref="K17:L17"/>
    <mergeCell ref="I17:J17"/>
    <mergeCell ref="G15:P15"/>
    <mergeCell ref="G16:L16"/>
    <mergeCell ref="M16:N16"/>
    <mergeCell ref="O16:P16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59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E71" sqref="E71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9" customFormat="1" ht="39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6:13" s="9" customFormat="1" ht="20.25">
      <c r="F10" s="10" t="s">
        <v>7</v>
      </c>
      <c r="G10" s="90" t="s">
        <v>188</v>
      </c>
      <c r="H10" s="90"/>
      <c r="I10" s="90"/>
      <c r="J10" s="9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1" t="s">
        <v>93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4:14" s="13" customFormat="1" ht="15.75">
      <c r="D13" s="112" t="s">
        <v>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3" t="s">
        <v>9</v>
      </c>
      <c r="B15" s="106" t="s">
        <v>64</v>
      </c>
      <c r="C15" s="113" t="s">
        <v>10</v>
      </c>
      <c r="D15" s="113" t="s">
        <v>11</v>
      </c>
      <c r="E15" s="94" t="s">
        <v>12</v>
      </c>
      <c r="F15" s="95"/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118"/>
    </row>
    <row r="16" spans="1:16" s="14" customFormat="1" ht="35.25" customHeight="1">
      <c r="A16" s="114"/>
      <c r="B16" s="107"/>
      <c r="C16" s="114"/>
      <c r="D16" s="114"/>
      <c r="E16" s="96"/>
      <c r="F16" s="97"/>
      <c r="G16" s="101" t="s">
        <v>14</v>
      </c>
      <c r="H16" s="102"/>
      <c r="I16" s="102"/>
      <c r="J16" s="102"/>
      <c r="K16" s="102"/>
      <c r="L16" s="103"/>
      <c r="M16" s="101" t="s">
        <v>15</v>
      </c>
      <c r="N16" s="103"/>
      <c r="O16" s="104" t="s">
        <v>16</v>
      </c>
      <c r="P16" s="105"/>
    </row>
    <row r="17" spans="1:16" s="14" customFormat="1" ht="31.5" customHeight="1">
      <c r="A17" s="114"/>
      <c r="B17" s="107"/>
      <c r="C17" s="114"/>
      <c r="D17" s="114"/>
      <c r="E17" s="98"/>
      <c r="F17" s="99"/>
      <c r="G17" s="104" t="s">
        <v>17</v>
      </c>
      <c r="H17" s="105"/>
      <c r="I17" s="104" t="s">
        <v>18</v>
      </c>
      <c r="J17" s="105"/>
      <c r="K17" s="104" t="s">
        <v>19</v>
      </c>
      <c r="L17" s="10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5"/>
      <c r="B18" s="108"/>
      <c r="C18" s="115"/>
      <c r="D18" s="115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289021</v>
      </c>
      <c r="E20" s="21">
        <f aca="true" t="shared" si="1" ref="E20:E45">G20+I20+K20+M20+O20</f>
        <v>130877</v>
      </c>
      <c r="F20" s="21">
        <f aca="true" t="shared" si="2" ref="F20:F45">H20+J20+L20+N20+P20</f>
        <v>158144</v>
      </c>
      <c r="G20" s="21">
        <f aca="true" t="shared" si="3" ref="G20:P20">SUM(G21:G43)</f>
        <v>1270</v>
      </c>
      <c r="H20" s="21">
        <f t="shared" si="3"/>
        <v>1180</v>
      </c>
      <c r="I20" s="21">
        <f t="shared" si="3"/>
        <v>7037</v>
      </c>
      <c r="J20" s="21">
        <f t="shared" si="3"/>
        <v>6529</v>
      </c>
      <c r="K20" s="21">
        <f t="shared" si="3"/>
        <v>23673</v>
      </c>
      <c r="L20" s="21">
        <f t="shared" si="3"/>
        <v>22438</v>
      </c>
      <c r="M20" s="21">
        <f t="shared" si="3"/>
        <v>80347</v>
      </c>
      <c r="N20" s="21">
        <f t="shared" si="3"/>
        <v>76515</v>
      </c>
      <c r="O20" s="21">
        <f t="shared" si="3"/>
        <v>18550</v>
      </c>
      <c r="P20" s="21">
        <f t="shared" si="3"/>
        <v>51482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356</v>
      </c>
      <c r="E21" s="27">
        <f t="shared" si="1"/>
        <v>80</v>
      </c>
      <c r="F21" s="27">
        <f t="shared" si="2"/>
        <v>276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61</v>
      </c>
      <c r="N21" s="27">
        <v>204</v>
      </c>
      <c r="O21" s="27">
        <v>19</v>
      </c>
      <c r="P21" s="27">
        <v>72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36926</v>
      </c>
      <c r="E22" s="27">
        <f t="shared" si="1"/>
        <v>16415</v>
      </c>
      <c r="F22" s="27">
        <f t="shared" si="2"/>
        <v>20511</v>
      </c>
      <c r="G22" s="27">
        <v>145</v>
      </c>
      <c r="H22" s="27">
        <v>152</v>
      </c>
      <c r="I22" s="27">
        <v>762</v>
      </c>
      <c r="J22" s="27">
        <v>706</v>
      </c>
      <c r="K22" s="27">
        <v>3342</v>
      </c>
      <c r="L22" s="27">
        <v>3126</v>
      </c>
      <c r="M22" s="27">
        <v>9520</v>
      </c>
      <c r="N22" s="27">
        <v>8678</v>
      </c>
      <c r="O22" s="27">
        <v>2646</v>
      </c>
      <c r="P22" s="27">
        <v>7849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44041</v>
      </c>
      <c r="E23" s="27">
        <f t="shared" si="1"/>
        <v>19394</v>
      </c>
      <c r="F23" s="27">
        <f t="shared" si="2"/>
        <v>24647</v>
      </c>
      <c r="G23" s="27">
        <v>208</v>
      </c>
      <c r="H23" s="27">
        <v>194</v>
      </c>
      <c r="I23" s="27">
        <v>1047</v>
      </c>
      <c r="J23" s="27">
        <v>1030</v>
      </c>
      <c r="K23" s="27">
        <v>3684</v>
      </c>
      <c r="L23" s="27">
        <v>3431</v>
      </c>
      <c r="M23" s="27">
        <v>10951</v>
      </c>
      <c r="N23" s="27">
        <v>10527</v>
      </c>
      <c r="O23" s="27">
        <v>3504</v>
      </c>
      <c r="P23" s="27">
        <v>9465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6653</v>
      </c>
      <c r="E24" s="27">
        <f t="shared" si="1"/>
        <v>3239</v>
      </c>
      <c r="F24" s="27">
        <f t="shared" si="2"/>
        <v>3414</v>
      </c>
      <c r="G24" s="27">
        <v>32</v>
      </c>
      <c r="H24" s="27">
        <v>40</v>
      </c>
      <c r="I24" s="27">
        <v>202</v>
      </c>
      <c r="J24" s="27">
        <v>176</v>
      </c>
      <c r="K24" s="27">
        <v>560</v>
      </c>
      <c r="L24" s="27">
        <v>557</v>
      </c>
      <c r="M24" s="27">
        <v>2221</v>
      </c>
      <c r="N24" s="27">
        <v>2019</v>
      </c>
      <c r="O24" s="27">
        <v>224</v>
      </c>
      <c r="P24" s="27">
        <v>622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9524</v>
      </c>
      <c r="E25" s="27">
        <f t="shared" si="1"/>
        <v>4487</v>
      </c>
      <c r="F25" s="27">
        <f t="shared" si="2"/>
        <v>5037</v>
      </c>
      <c r="G25" s="27">
        <v>39</v>
      </c>
      <c r="H25" s="27">
        <v>43</v>
      </c>
      <c r="I25" s="27">
        <v>238</v>
      </c>
      <c r="J25" s="27">
        <v>193</v>
      </c>
      <c r="K25" s="27">
        <v>754</v>
      </c>
      <c r="L25" s="27">
        <v>726</v>
      </c>
      <c r="M25" s="27">
        <v>2767</v>
      </c>
      <c r="N25" s="27">
        <v>2190</v>
      </c>
      <c r="O25" s="27">
        <v>689</v>
      </c>
      <c r="P25" s="27">
        <v>1885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45812</v>
      </c>
      <c r="E26" s="27">
        <f t="shared" si="1"/>
        <v>20549</v>
      </c>
      <c r="F26" s="27">
        <f t="shared" si="2"/>
        <v>25263</v>
      </c>
      <c r="G26" s="27">
        <v>202</v>
      </c>
      <c r="H26" s="27">
        <v>147</v>
      </c>
      <c r="I26" s="27">
        <v>988</v>
      </c>
      <c r="J26" s="27">
        <v>915</v>
      </c>
      <c r="K26" s="27">
        <v>3831</v>
      </c>
      <c r="L26" s="27">
        <v>3573</v>
      </c>
      <c r="M26" s="27">
        <v>12285</v>
      </c>
      <c r="N26" s="27">
        <v>11242</v>
      </c>
      <c r="O26" s="27">
        <v>3243</v>
      </c>
      <c r="P26" s="27">
        <v>9386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16935</v>
      </c>
      <c r="E27" s="27">
        <f t="shared" si="1"/>
        <v>7395</v>
      </c>
      <c r="F27" s="27">
        <f t="shared" si="2"/>
        <v>9540</v>
      </c>
      <c r="G27" s="27">
        <v>76</v>
      </c>
      <c r="H27" s="27">
        <v>60</v>
      </c>
      <c r="I27" s="27">
        <v>434</v>
      </c>
      <c r="J27" s="27">
        <v>367</v>
      </c>
      <c r="K27" s="27">
        <v>1578</v>
      </c>
      <c r="L27" s="27">
        <v>1531</v>
      </c>
      <c r="M27" s="27">
        <v>4312</v>
      </c>
      <c r="N27" s="27">
        <v>4341</v>
      </c>
      <c r="O27" s="27">
        <v>995</v>
      </c>
      <c r="P27" s="27">
        <v>3241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376</v>
      </c>
      <c r="E28" s="27">
        <f t="shared" si="1"/>
        <v>267</v>
      </c>
      <c r="F28" s="27">
        <f t="shared" si="2"/>
        <v>109</v>
      </c>
      <c r="G28" s="27">
        <v>1</v>
      </c>
      <c r="H28" s="27">
        <v>1</v>
      </c>
      <c r="I28" s="27">
        <v>3</v>
      </c>
      <c r="J28" s="27">
        <v>1</v>
      </c>
      <c r="K28" s="27">
        <v>10</v>
      </c>
      <c r="L28" s="27">
        <v>15</v>
      </c>
      <c r="M28" s="27">
        <v>238</v>
      </c>
      <c r="N28" s="27">
        <v>74</v>
      </c>
      <c r="O28" s="27">
        <v>15</v>
      </c>
      <c r="P28" s="27">
        <v>18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23928</v>
      </c>
      <c r="E29" s="27">
        <f t="shared" si="1"/>
        <v>10357</v>
      </c>
      <c r="F29" s="27">
        <f t="shared" si="2"/>
        <v>13571</v>
      </c>
      <c r="G29" s="27">
        <v>124</v>
      </c>
      <c r="H29" s="27">
        <v>136</v>
      </c>
      <c r="I29" s="27">
        <v>745</v>
      </c>
      <c r="J29" s="27">
        <v>716</v>
      </c>
      <c r="K29" s="27">
        <v>2516</v>
      </c>
      <c r="L29" s="27">
        <v>2473</v>
      </c>
      <c r="M29" s="27">
        <v>5946</v>
      </c>
      <c r="N29" s="27">
        <v>7244</v>
      </c>
      <c r="O29" s="27">
        <v>1026</v>
      </c>
      <c r="P29" s="27">
        <v>3002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25142</v>
      </c>
      <c r="E30" s="27">
        <f t="shared" si="1"/>
        <v>11785</v>
      </c>
      <c r="F30" s="27">
        <f t="shared" si="2"/>
        <v>13357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9963</v>
      </c>
      <c r="N30" s="27">
        <v>8813</v>
      </c>
      <c r="O30" s="27">
        <v>1822</v>
      </c>
      <c r="P30" s="27">
        <v>4544</v>
      </c>
      <c r="S30" s="29"/>
      <c r="T30" s="29"/>
    </row>
    <row r="31" spans="1:20" s="28" customFormat="1" ht="16.5" customHeight="1">
      <c r="A31" s="24">
        <v>12</v>
      </c>
      <c r="B31" s="41" t="s">
        <v>186</v>
      </c>
      <c r="C31" s="25" t="s">
        <v>185</v>
      </c>
      <c r="D31" s="26">
        <f t="shared" si="0"/>
        <v>23206</v>
      </c>
      <c r="E31" s="27">
        <f t="shared" si="1"/>
        <v>10255</v>
      </c>
      <c r="F31" s="27">
        <f t="shared" si="2"/>
        <v>12951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8454</v>
      </c>
      <c r="N31" s="27">
        <v>7771</v>
      </c>
      <c r="O31" s="27">
        <v>1801</v>
      </c>
      <c r="P31" s="27">
        <v>5180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3902</v>
      </c>
      <c r="E32" s="27">
        <f t="shared" si="1"/>
        <v>1993</v>
      </c>
      <c r="F32" s="27">
        <f t="shared" si="2"/>
        <v>1909</v>
      </c>
      <c r="G32" s="27">
        <v>109</v>
      </c>
      <c r="H32" s="27">
        <v>92</v>
      </c>
      <c r="I32" s="27">
        <v>589</v>
      </c>
      <c r="J32" s="27">
        <v>530</v>
      </c>
      <c r="K32" s="27">
        <v>1295</v>
      </c>
      <c r="L32" s="27">
        <v>1287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3265</v>
      </c>
      <c r="E33" s="27">
        <f t="shared" si="1"/>
        <v>1627</v>
      </c>
      <c r="F33" s="27">
        <f t="shared" si="2"/>
        <v>1638</v>
      </c>
      <c r="G33" s="27">
        <v>72</v>
      </c>
      <c r="H33" s="27">
        <v>68</v>
      </c>
      <c r="I33" s="27">
        <v>422</v>
      </c>
      <c r="J33" s="27">
        <v>438</v>
      </c>
      <c r="K33" s="27">
        <v>1133</v>
      </c>
      <c r="L33" s="27">
        <v>1132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3058</v>
      </c>
      <c r="E34" s="27">
        <f t="shared" si="1"/>
        <v>1604</v>
      </c>
      <c r="F34" s="27">
        <f t="shared" si="2"/>
        <v>1454</v>
      </c>
      <c r="G34" s="27">
        <v>66</v>
      </c>
      <c r="H34" s="27">
        <v>69</v>
      </c>
      <c r="I34" s="27">
        <v>390</v>
      </c>
      <c r="J34" s="27">
        <v>324</v>
      </c>
      <c r="K34" s="27">
        <v>1148</v>
      </c>
      <c r="L34" s="27">
        <v>1061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2269</v>
      </c>
      <c r="E35" s="27">
        <f t="shared" si="1"/>
        <v>1218</v>
      </c>
      <c r="F35" s="27">
        <f t="shared" si="2"/>
        <v>1051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916</v>
      </c>
      <c r="N35" s="27">
        <v>639</v>
      </c>
      <c r="O35" s="27">
        <v>302</v>
      </c>
      <c r="P35" s="27">
        <v>412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3202</v>
      </c>
      <c r="E36" s="27">
        <f t="shared" si="1"/>
        <v>1385</v>
      </c>
      <c r="F36" s="27">
        <f t="shared" si="2"/>
        <v>1817</v>
      </c>
      <c r="G36" s="27">
        <v>0</v>
      </c>
      <c r="H36" s="27">
        <v>0</v>
      </c>
      <c r="I36" s="27">
        <v>44</v>
      </c>
      <c r="J36" s="27">
        <v>39</v>
      </c>
      <c r="K36" s="27">
        <v>340</v>
      </c>
      <c r="L36" s="27">
        <v>276</v>
      </c>
      <c r="M36" s="27">
        <v>794</v>
      </c>
      <c r="N36" s="27">
        <v>868</v>
      </c>
      <c r="O36" s="27">
        <v>207</v>
      </c>
      <c r="P36" s="27">
        <v>634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30686</v>
      </c>
      <c r="E37" s="27">
        <f t="shared" si="1"/>
        <v>13757</v>
      </c>
      <c r="F37" s="27">
        <f t="shared" si="2"/>
        <v>16929</v>
      </c>
      <c r="G37" s="27">
        <v>196</v>
      </c>
      <c r="H37" s="27">
        <v>178</v>
      </c>
      <c r="I37" s="27">
        <v>1173</v>
      </c>
      <c r="J37" s="27">
        <v>1094</v>
      </c>
      <c r="K37" s="27">
        <v>3482</v>
      </c>
      <c r="L37" s="27">
        <v>3250</v>
      </c>
      <c r="M37" s="27">
        <v>7752</v>
      </c>
      <c r="N37" s="27">
        <v>9181</v>
      </c>
      <c r="O37" s="27">
        <v>1154</v>
      </c>
      <c r="P37" s="27">
        <v>3226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2096</v>
      </c>
      <c r="E38" s="27">
        <f t="shared" si="1"/>
        <v>671</v>
      </c>
      <c r="F38" s="27">
        <f t="shared" si="2"/>
        <v>1425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477</v>
      </c>
      <c r="N38" s="27">
        <v>760</v>
      </c>
      <c r="O38" s="27">
        <v>194</v>
      </c>
      <c r="P38" s="27">
        <v>665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948</v>
      </c>
      <c r="E39" s="27">
        <f t="shared" si="1"/>
        <v>485</v>
      </c>
      <c r="F39" s="27">
        <f t="shared" si="2"/>
        <v>463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392</v>
      </c>
      <c r="N39" s="27">
        <v>339</v>
      </c>
      <c r="O39" s="27">
        <v>93</v>
      </c>
      <c r="P39" s="27">
        <v>124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870</v>
      </c>
      <c r="E40" s="27">
        <f t="shared" si="1"/>
        <v>414</v>
      </c>
      <c r="F40" s="27">
        <f t="shared" si="2"/>
        <v>456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360</v>
      </c>
      <c r="N40" s="27">
        <v>282</v>
      </c>
      <c r="O40" s="27">
        <v>54</v>
      </c>
      <c r="P40" s="27">
        <v>174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5303</v>
      </c>
      <c r="E41" s="27">
        <f t="shared" si="1"/>
        <v>3228</v>
      </c>
      <c r="F41" s="27">
        <f t="shared" si="2"/>
        <v>2075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2704</v>
      </c>
      <c r="N41" s="27">
        <v>1161</v>
      </c>
      <c r="O41" s="27">
        <v>524</v>
      </c>
      <c r="P41" s="27">
        <v>914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523</v>
      </c>
      <c r="E42" s="27">
        <f t="shared" si="1"/>
        <v>272</v>
      </c>
      <c r="F42" s="27">
        <f t="shared" si="2"/>
        <v>251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234</v>
      </c>
      <c r="N42" s="27">
        <v>182</v>
      </c>
      <c r="O42" s="27">
        <v>38</v>
      </c>
      <c r="P42" s="27">
        <v>69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127991</v>
      </c>
      <c r="E44" s="21">
        <f t="shared" si="1"/>
        <v>0</v>
      </c>
      <c r="F44" s="21">
        <f t="shared" si="2"/>
        <v>127991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76512</v>
      </c>
      <c r="O44" s="21">
        <f t="shared" si="4"/>
        <v>0</v>
      </c>
      <c r="P44" s="21">
        <f t="shared" si="4"/>
        <v>51479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26422</v>
      </c>
      <c r="E45" s="27">
        <f t="shared" si="1"/>
        <v>0</v>
      </c>
      <c r="F45" s="27">
        <f t="shared" si="2"/>
        <v>26422</v>
      </c>
      <c r="G45" s="27"/>
      <c r="H45" s="27"/>
      <c r="I45" s="27"/>
      <c r="J45" s="27"/>
      <c r="K45" s="27"/>
      <c r="L45" s="27"/>
      <c r="M45" s="27"/>
      <c r="N45" s="27">
        <v>16575</v>
      </c>
      <c r="O45" s="27">
        <v>0</v>
      </c>
      <c r="P45" s="27">
        <v>9847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16640</v>
      </c>
      <c r="E46" s="27">
        <f aca="true" t="shared" si="6" ref="E46:E61">G46+I46+K46+M46+O46</f>
        <v>0</v>
      </c>
      <c r="F46" s="27">
        <f aca="true" t="shared" si="7" ref="F46:F61">H46+J46+L46+N46+P46</f>
        <v>16640</v>
      </c>
      <c r="G46" s="27"/>
      <c r="H46" s="27"/>
      <c r="I46" s="27"/>
      <c r="J46" s="27"/>
      <c r="K46" s="27"/>
      <c r="L46" s="27"/>
      <c r="M46" s="27"/>
      <c r="N46" s="27">
        <v>8774</v>
      </c>
      <c r="O46" s="27">
        <v>0</v>
      </c>
      <c r="P46" s="27">
        <v>7866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20190</v>
      </c>
      <c r="E47" s="27">
        <f t="shared" si="6"/>
        <v>0</v>
      </c>
      <c r="F47" s="27">
        <f t="shared" si="7"/>
        <v>20190</v>
      </c>
      <c r="G47" s="27"/>
      <c r="H47" s="27"/>
      <c r="I47" s="27"/>
      <c r="J47" s="27"/>
      <c r="K47" s="27"/>
      <c r="L47" s="27"/>
      <c r="M47" s="27"/>
      <c r="N47" s="27">
        <v>10704</v>
      </c>
      <c r="O47" s="27">
        <v>0</v>
      </c>
      <c r="P47" s="27">
        <v>9486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2707</v>
      </c>
      <c r="E48" s="27">
        <f t="shared" si="6"/>
        <v>0</v>
      </c>
      <c r="F48" s="27">
        <f t="shared" si="7"/>
        <v>2707</v>
      </c>
      <c r="G48" s="27"/>
      <c r="H48" s="27"/>
      <c r="I48" s="27"/>
      <c r="J48" s="27"/>
      <c r="K48" s="27"/>
      <c r="L48" s="27"/>
      <c r="M48" s="27"/>
      <c r="N48" s="27">
        <v>2071</v>
      </c>
      <c r="O48" s="27">
        <v>0</v>
      </c>
      <c r="P48" s="27">
        <v>636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4136</v>
      </c>
      <c r="E49" s="27">
        <f t="shared" si="6"/>
        <v>0</v>
      </c>
      <c r="F49" s="27">
        <f t="shared" si="7"/>
        <v>4136</v>
      </c>
      <c r="G49" s="26"/>
      <c r="H49" s="26"/>
      <c r="I49" s="26"/>
      <c r="J49" s="26"/>
      <c r="K49" s="26"/>
      <c r="L49" s="26"/>
      <c r="M49" s="26"/>
      <c r="N49" s="27">
        <v>2242</v>
      </c>
      <c r="O49" s="26">
        <v>0</v>
      </c>
      <c r="P49" s="27">
        <v>1894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20783</v>
      </c>
      <c r="E50" s="27">
        <f t="shared" si="6"/>
        <v>0</v>
      </c>
      <c r="F50" s="27">
        <f t="shared" si="7"/>
        <v>20783</v>
      </c>
      <c r="G50" s="26"/>
      <c r="H50" s="26"/>
      <c r="I50" s="26"/>
      <c r="J50" s="26"/>
      <c r="K50" s="26"/>
      <c r="L50" s="26"/>
      <c r="M50" s="26"/>
      <c r="N50" s="27">
        <v>11377</v>
      </c>
      <c r="O50" s="26">
        <v>0</v>
      </c>
      <c r="P50" s="27">
        <v>9406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7659</v>
      </c>
      <c r="E51" s="27">
        <f t="shared" si="6"/>
        <v>0</v>
      </c>
      <c r="F51" s="27">
        <f t="shared" si="7"/>
        <v>7659</v>
      </c>
      <c r="G51" s="26"/>
      <c r="H51" s="26"/>
      <c r="I51" s="26"/>
      <c r="J51" s="26"/>
      <c r="K51" s="26"/>
      <c r="L51" s="26"/>
      <c r="M51" s="26"/>
      <c r="N51" s="27">
        <v>4407</v>
      </c>
      <c r="O51" s="26">
        <v>0</v>
      </c>
      <c r="P51" s="27">
        <v>3252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113</v>
      </c>
      <c r="E52" s="27">
        <f t="shared" si="6"/>
        <v>0</v>
      </c>
      <c r="F52" s="27">
        <f t="shared" si="7"/>
        <v>113</v>
      </c>
      <c r="G52" s="26"/>
      <c r="H52" s="26"/>
      <c r="I52" s="26"/>
      <c r="J52" s="26"/>
      <c r="K52" s="26"/>
      <c r="L52" s="26"/>
      <c r="M52" s="26"/>
      <c r="N52" s="27">
        <v>93</v>
      </c>
      <c r="O52" s="26">
        <v>0</v>
      </c>
      <c r="P52" s="27">
        <v>20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10383</v>
      </c>
      <c r="E53" s="27">
        <f t="shared" si="6"/>
        <v>0</v>
      </c>
      <c r="F53" s="27">
        <f t="shared" si="7"/>
        <v>10383</v>
      </c>
      <c r="G53" s="26"/>
      <c r="H53" s="26"/>
      <c r="I53" s="26"/>
      <c r="J53" s="26"/>
      <c r="K53" s="26"/>
      <c r="L53" s="26"/>
      <c r="M53" s="26"/>
      <c r="N53" s="27">
        <v>7352</v>
      </c>
      <c r="O53" s="26">
        <v>0</v>
      </c>
      <c r="P53" s="27">
        <v>3031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956</v>
      </c>
      <c r="E54" s="27">
        <f t="shared" si="6"/>
        <v>0</v>
      </c>
      <c r="F54" s="27">
        <f t="shared" si="7"/>
        <v>956</v>
      </c>
      <c r="G54" s="27"/>
      <c r="H54" s="27"/>
      <c r="I54" s="27"/>
      <c r="J54" s="27"/>
      <c r="K54" s="27"/>
      <c r="L54" s="27"/>
      <c r="M54" s="27"/>
      <c r="N54" s="27">
        <v>550</v>
      </c>
      <c r="O54" s="27">
        <v>0</v>
      </c>
      <c r="P54" s="27">
        <v>406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1515</v>
      </c>
      <c r="E55" s="27">
        <f t="shared" si="6"/>
        <v>0</v>
      </c>
      <c r="F55" s="27">
        <f t="shared" si="7"/>
        <v>1515</v>
      </c>
      <c r="G55" s="27"/>
      <c r="H55" s="27"/>
      <c r="I55" s="27"/>
      <c r="J55" s="27"/>
      <c r="K55" s="27"/>
      <c r="L55" s="27"/>
      <c r="M55" s="27"/>
      <c r="N55" s="27">
        <v>879</v>
      </c>
      <c r="O55" s="27">
        <v>0</v>
      </c>
      <c r="P55" s="27">
        <v>636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12623</v>
      </c>
      <c r="E56" s="27">
        <f t="shared" si="6"/>
        <v>0</v>
      </c>
      <c r="F56" s="27">
        <f t="shared" si="7"/>
        <v>12623</v>
      </c>
      <c r="G56" s="27"/>
      <c r="H56" s="27"/>
      <c r="I56" s="27"/>
      <c r="J56" s="27"/>
      <c r="K56" s="27"/>
      <c r="L56" s="27"/>
      <c r="M56" s="27"/>
      <c r="N56" s="27">
        <v>9361</v>
      </c>
      <c r="O56" s="27">
        <v>0</v>
      </c>
      <c r="P56" s="27">
        <v>3262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1426</v>
      </c>
      <c r="E57" s="27">
        <f t="shared" si="6"/>
        <v>0</v>
      </c>
      <c r="F57" s="27">
        <f t="shared" si="7"/>
        <v>1426</v>
      </c>
      <c r="G57" s="26"/>
      <c r="H57" s="26"/>
      <c r="I57" s="26"/>
      <c r="J57" s="26"/>
      <c r="K57" s="26"/>
      <c r="L57" s="26"/>
      <c r="M57" s="26"/>
      <c r="N57" s="27">
        <v>762</v>
      </c>
      <c r="O57" s="26">
        <v>0</v>
      </c>
      <c r="P57" s="27">
        <v>664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377</v>
      </c>
      <c r="E58" s="27">
        <f t="shared" si="6"/>
        <v>0</v>
      </c>
      <c r="F58" s="27">
        <f t="shared" si="7"/>
        <v>377</v>
      </c>
      <c r="G58" s="26"/>
      <c r="H58" s="26"/>
      <c r="I58" s="26"/>
      <c r="J58" s="26"/>
      <c r="K58" s="26"/>
      <c r="L58" s="26"/>
      <c r="M58" s="26"/>
      <c r="N58" s="27">
        <v>212</v>
      </c>
      <c r="O58" s="26">
        <v>0</v>
      </c>
      <c r="P58" s="27">
        <v>165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2061</v>
      </c>
      <c r="E59" s="27">
        <f t="shared" si="6"/>
        <v>0</v>
      </c>
      <c r="F59" s="27">
        <f t="shared" si="7"/>
        <v>2061</v>
      </c>
      <c r="G59" s="26"/>
      <c r="H59" s="26"/>
      <c r="I59" s="26"/>
      <c r="J59" s="26"/>
      <c r="K59" s="26"/>
      <c r="L59" s="26"/>
      <c r="M59" s="26"/>
      <c r="N59" s="27">
        <v>1153</v>
      </c>
      <c r="O59" s="26">
        <v>0</v>
      </c>
      <c r="P59" s="27">
        <v>908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288843</v>
      </c>
      <c r="E60" s="21">
        <f t="shared" si="6"/>
        <v>130785</v>
      </c>
      <c r="F60" s="21">
        <f t="shared" si="7"/>
        <v>158058</v>
      </c>
      <c r="G60" s="21">
        <f aca="true" t="shared" si="8" ref="G60:P60">SUM(G61:G80)</f>
        <v>1268</v>
      </c>
      <c r="H60" s="21">
        <f t="shared" si="8"/>
        <v>1179</v>
      </c>
      <c r="I60" s="21">
        <f t="shared" si="8"/>
        <v>7025</v>
      </c>
      <c r="J60" s="21">
        <f t="shared" si="8"/>
        <v>6509</v>
      </c>
      <c r="K60" s="21">
        <f t="shared" si="8"/>
        <v>23656</v>
      </c>
      <c r="L60" s="21">
        <f t="shared" si="8"/>
        <v>22416</v>
      </c>
      <c r="M60" s="21">
        <f t="shared" si="8"/>
        <v>80291</v>
      </c>
      <c r="N60" s="21">
        <f t="shared" si="8"/>
        <v>76475</v>
      </c>
      <c r="O60" s="21">
        <f t="shared" si="8"/>
        <v>18545</v>
      </c>
      <c r="P60" s="21">
        <f t="shared" si="8"/>
        <v>51479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63</v>
      </c>
      <c r="E61" s="27">
        <f t="shared" si="6"/>
        <v>20</v>
      </c>
      <c r="F61" s="27">
        <f t="shared" si="7"/>
        <v>43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14</v>
      </c>
      <c r="N61" s="26">
        <v>28</v>
      </c>
      <c r="O61" s="26">
        <v>6</v>
      </c>
      <c r="P61" s="26">
        <v>15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10814</v>
      </c>
      <c r="E62" s="27">
        <f aca="true" t="shared" si="10" ref="E62:E79">G62+I62+K62+M62+O62</f>
        <v>4585</v>
      </c>
      <c r="F62" s="27">
        <f aca="true" t="shared" si="11" ref="F62:F79">H62+J62+L62+N62+P62</f>
        <v>6229</v>
      </c>
      <c r="G62" s="26">
        <v>42</v>
      </c>
      <c r="H62" s="26">
        <v>54</v>
      </c>
      <c r="I62" s="26">
        <v>188</v>
      </c>
      <c r="J62" s="26">
        <v>199</v>
      </c>
      <c r="K62" s="26">
        <v>910</v>
      </c>
      <c r="L62" s="26">
        <v>827</v>
      </c>
      <c r="M62" s="26">
        <v>2665</v>
      </c>
      <c r="N62" s="26">
        <v>2610</v>
      </c>
      <c r="O62" s="26">
        <v>780</v>
      </c>
      <c r="P62" s="26">
        <v>2539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44490</v>
      </c>
      <c r="E63" s="27">
        <f t="shared" si="10"/>
        <v>19585</v>
      </c>
      <c r="F63" s="27">
        <f t="shared" si="11"/>
        <v>24905</v>
      </c>
      <c r="G63" s="26">
        <v>206</v>
      </c>
      <c r="H63" s="26">
        <v>195</v>
      </c>
      <c r="I63" s="26">
        <v>1054</v>
      </c>
      <c r="J63" s="26">
        <v>1039</v>
      </c>
      <c r="K63" s="26">
        <v>3719</v>
      </c>
      <c r="L63" s="26">
        <v>3458</v>
      </c>
      <c r="M63" s="26">
        <v>11093</v>
      </c>
      <c r="N63" s="26">
        <v>10733</v>
      </c>
      <c r="O63" s="26">
        <v>3513</v>
      </c>
      <c r="P63" s="26">
        <v>9480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6822</v>
      </c>
      <c r="E64" s="27">
        <f t="shared" si="10"/>
        <v>3320</v>
      </c>
      <c r="F64" s="27">
        <f t="shared" si="11"/>
        <v>3502</v>
      </c>
      <c r="G64" s="26">
        <v>33</v>
      </c>
      <c r="H64" s="26">
        <v>40</v>
      </c>
      <c r="I64" s="26">
        <v>205</v>
      </c>
      <c r="J64" s="26">
        <v>179</v>
      </c>
      <c r="K64" s="26">
        <v>557</v>
      </c>
      <c r="L64" s="26">
        <v>558</v>
      </c>
      <c r="M64" s="26">
        <v>2296</v>
      </c>
      <c r="N64" s="26">
        <v>2093</v>
      </c>
      <c r="O64" s="26">
        <v>229</v>
      </c>
      <c r="P64" s="26">
        <v>632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9660</v>
      </c>
      <c r="E65" s="27">
        <f t="shared" si="10"/>
        <v>4543</v>
      </c>
      <c r="F65" s="27">
        <f t="shared" si="11"/>
        <v>5117</v>
      </c>
      <c r="G65" s="26">
        <v>40</v>
      </c>
      <c r="H65" s="26">
        <v>43</v>
      </c>
      <c r="I65" s="26">
        <v>244</v>
      </c>
      <c r="J65" s="26">
        <v>197</v>
      </c>
      <c r="K65" s="26">
        <v>760</v>
      </c>
      <c r="L65" s="26">
        <v>730</v>
      </c>
      <c r="M65" s="26">
        <v>2809</v>
      </c>
      <c r="N65" s="26">
        <v>2254</v>
      </c>
      <c r="O65" s="26">
        <v>690</v>
      </c>
      <c r="P65" s="26">
        <v>1893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18818</v>
      </c>
      <c r="E66" s="27">
        <f t="shared" si="10"/>
        <v>8673</v>
      </c>
      <c r="F66" s="27">
        <f t="shared" si="11"/>
        <v>10145</v>
      </c>
      <c r="G66" s="26">
        <v>101</v>
      </c>
      <c r="H66" s="26">
        <v>70</v>
      </c>
      <c r="I66" s="26">
        <v>399</v>
      </c>
      <c r="J66" s="26">
        <v>416</v>
      </c>
      <c r="K66" s="26">
        <v>1372</v>
      </c>
      <c r="L66" s="26">
        <v>1299</v>
      </c>
      <c r="M66" s="26">
        <v>5347</v>
      </c>
      <c r="N66" s="26">
        <v>4511</v>
      </c>
      <c r="O66" s="26">
        <v>1454</v>
      </c>
      <c r="P66" s="26">
        <v>3849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420</v>
      </c>
      <c r="E67" s="27">
        <f t="shared" si="10"/>
        <v>288</v>
      </c>
      <c r="F67" s="27">
        <f t="shared" si="11"/>
        <v>132</v>
      </c>
      <c r="G67" s="26">
        <v>1</v>
      </c>
      <c r="H67" s="26">
        <v>1</v>
      </c>
      <c r="I67" s="26">
        <v>3</v>
      </c>
      <c r="J67" s="26">
        <v>2</v>
      </c>
      <c r="K67" s="26">
        <v>9</v>
      </c>
      <c r="L67" s="26">
        <v>15</v>
      </c>
      <c r="M67" s="26">
        <v>259</v>
      </c>
      <c r="N67" s="26">
        <v>94</v>
      </c>
      <c r="O67" s="26">
        <v>16</v>
      </c>
      <c r="P67" s="26">
        <v>20</v>
      </c>
      <c r="S67" s="23"/>
      <c r="T67" s="23"/>
    </row>
    <row r="68" spans="1:20" s="22" customFormat="1" ht="16.5" customHeight="1">
      <c r="A68" s="24">
        <v>10</v>
      </c>
      <c r="B68" s="41" t="s">
        <v>186</v>
      </c>
      <c r="C68" s="25" t="s">
        <v>185</v>
      </c>
      <c r="D68" s="26">
        <f t="shared" si="9"/>
        <v>11947</v>
      </c>
      <c r="E68" s="27">
        <f t="shared" si="10"/>
        <v>5152</v>
      </c>
      <c r="F68" s="27">
        <f t="shared" si="11"/>
        <v>6795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4169</v>
      </c>
      <c r="N68" s="26">
        <v>3757</v>
      </c>
      <c r="O68" s="26">
        <v>983</v>
      </c>
      <c r="P68" s="26">
        <v>3038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70473</v>
      </c>
      <c r="E69" s="27">
        <f t="shared" si="10"/>
        <v>32529</v>
      </c>
      <c r="F69" s="27">
        <f t="shared" si="11"/>
        <v>37944</v>
      </c>
      <c r="G69" s="26">
        <v>368</v>
      </c>
      <c r="H69" s="26">
        <v>363</v>
      </c>
      <c r="I69" s="26">
        <v>2100</v>
      </c>
      <c r="J69" s="26">
        <v>1962</v>
      </c>
      <c r="K69" s="26">
        <v>6001</v>
      </c>
      <c r="L69" s="26">
        <v>5841</v>
      </c>
      <c r="M69" s="26">
        <v>20278</v>
      </c>
      <c r="N69" s="26">
        <v>19909</v>
      </c>
      <c r="O69" s="26">
        <v>3782</v>
      </c>
      <c r="P69" s="26">
        <v>9869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26266</v>
      </c>
      <c r="E70" s="27">
        <f t="shared" si="10"/>
        <v>11881</v>
      </c>
      <c r="F70" s="27">
        <f t="shared" si="11"/>
        <v>14385</v>
      </c>
      <c r="G70" s="26">
        <v>103</v>
      </c>
      <c r="H70" s="26">
        <v>98</v>
      </c>
      <c r="I70" s="26">
        <v>577</v>
      </c>
      <c r="J70" s="26">
        <v>508</v>
      </c>
      <c r="K70" s="26">
        <v>2436</v>
      </c>
      <c r="L70" s="26">
        <v>2306</v>
      </c>
      <c r="M70" s="26">
        <v>6898</v>
      </c>
      <c r="N70" s="26">
        <v>6152</v>
      </c>
      <c r="O70" s="26">
        <v>1867</v>
      </c>
      <c r="P70" s="26">
        <v>5321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27312</v>
      </c>
      <c r="E71" s="27">
        <f t="shared" si="10"/>
        <v>11990</v>
      </c>
      <c r="F71" s="27">
        <f t="shared" si="11"/>
        <v>15322</v>
      </c>
      <c r="G71" s="27">
        <v>101</v>
      </c>
      <c r="H71" s="26">
        <v>77</v>
      </c>
      <c r="I71" s="27">
        <v>593</v>
      </c>
      <c r="J71" s="26">
        <v>504</v>
      </c>
      <c r="K71" s="26">
        <v>2473</v>
      </c>
      <c r="L71" s="26">
        <v>2299</v>
      </c>
      <c r="M71" s="26">
        <v>7031</v>
      </c>
      <c r="N71" s="26">
        <v>6885</v>
      </c>
      <c r="O71" s="26">
        <v>1792</v>
      </c>
      <c r="P71" s="26">
        <v>5557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17092</v>
      </c>
      <c r="E72" s="27">
        <f t="shared" si="10"/>
        <v>7450</v>
      </c>
      <c r="F72" s="27">
        <f t="shared" si="11"/>
        <v>9642</v>
      </c>
      <c r="G72" s="27">
        <v>76</v>
      </c>
      <c r="H72" s="26">
        <v>60</v>
      </c>
      <c r="I72" s="27">
        <v>436</v>
      </c>
      <c r="J72" s="26">
        <v>366</v>
      </c>
      <c r="K72" s="26">
        <v>1580</v>
      </c>
      <c r="L72" s="26">
        <v>1541</v>
      </c>
      <c r="M72" s="26">
        <v>4363</v>
      </c>
      <c r="N72" s="26">
        <v>4427</v>
      </c>
      <c r="O72" s="26">
        <v>995</v>
      </c>
      <c r="P72" s="26">
        <v>3248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1918</v>
      </c>
      <c r="E73" s="27">
        <f t="shared" si="10"/>
        <v>1027</v>
      </c>
      <c r="F73" s="27">
        <f t="shared" si="11"/>
        <v>891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748</v>
      </c>
      <c r="N73" s="26">
        <v>512</v>
      </c>
      <c r="O73" s="26">
        <v>279</v>
      </c>
      <c r="P73" s="26">
        <v>379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3229</v>
      </c>
      <c r="E74" s="27">
        <f t="shared" si="10"/>
        <v>1400</v>
      </c>
      <c r="F74" s="27">
        <f t="shared" si="11"/>
        <v>1829</v>
      </c>
      <c r="G74" s="27">
        <v>0</v>
      </c>
      <c r="H74" s="26">
        <v>0</v>
      </c>
      <c r="I74" s="27">
        <v>45</v>
      </c>
      <c r="J74" s="26">
        <v>39</v>
      </c>
      <c r="K74" s="26">
        <v>340</v>
      </c>
      <c r="L74" s="26">
        <v>276</v>
      </c>
      <c r="M74" s="26">
        <v>808</v>
      </c>
      <c r="N74" s="26">
        <v>878</v>
      </c>
      <c r="O74" s="26">
        <v>207</v>
      </c>
      <c r="P74" s="26">
        <v>636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31123</v>
      </c>
      <c r="E75" s="27">
        <f t="shared" si="10"/>
        <v>13938</v>
      </c>
      <c r="F75" s="27">
        <f t="shared" si="11"/>
        <v>17185</v>
      </c>
      <c r="G75" s="27">
        <v>197</v>
      </c>
      <c r="H75" s="26">
        <v>178</v>
      </c>
      <c r="I75" s="27">
        <v>1181</v>
      </c>
      <c r="J75" s="26">
        <v>1098</v>
      </c>
      <c r="K75" s="26">
        <v>3499</v>
      </c>
      <c r="L75" s="26">
        <v>3266</v>
      </c>
      <c r="M75" s="26">
        <v>7896</v>
      </c>
      <c r="N75" s="26">
        <v>9392</v>
      </c>
      <c r="O75" s="26">
        <v>1165</v>
      </c>
      <c r="P75" s="26">
        <v>3251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2100</v>
      </c>
      <c r="E76" s="27">
        <f t="shared" si="10"/>
        <v>673</v>
      </c>
      <c r="F76" s="27">
        <f t="shared" si="11"/>
        <v>1427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479</v>
      </c>
      <c r="N76" s="26">
        <v>762</v>
      </c>
      <c r="O76" s="26">
        <v>194</v>
      </c>
      <c r="P76" s="26">
        <v>665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234</v>
      </c>
      <c r="E77" s="27">
        <f t="shared" si="10"/>
        <v>129</v>
      </c>
      <c r="F77" s="27">
        <f t="shared" si="11"/>
        <v>105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109</v>
      </c>
      <c r="N77" s="26">
        <v>82</v>
      </c>
      <c r="O77" s="26">
        <v>20</v>
      </c>
      <c r="P77" s="26">
        <v>23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760</v>
      </c>
      <c r="E78" s="27">
        <f t="shared" si="10"/>
        <v>371</v>
      </c>
      <c r="F78" s="27">
        <f t="shared" si="11"/>
        <v>389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322</v>
      </c>
      <c r="N78" s="31">
        <v>236</v>
      </c>
      <c r="O78" s="32">
        <v>49</v>
      </c>
      <c r="P78" s="32">
        <v>153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5302</v>
      </c>
      <c r="E79" s="27">
        <f t="shared" si="10"/>
        <v>3231</v>
      </c>
      <c r="F79" s="27">
        <f t="shared" si="11"/>
        <v>2071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2707</v>
      </c>
      <c r="N79" s="31">
        <v>1160</v>
      </c>
      <c r="O79" s="32">
        <v>524</v>
      </c>
      <c r="P79" s="32">
        <v>911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292728</v>
      </c>
      <c r="E81" s="21">
        <f aca="true" t="shared" si="13" ref="E81:E92">G81+I81+K81+M81+O81</f>
        <v>134029</v>
      </c>
      <c r="F81" s="21">
        <f aca="true" t="shared" si="14" ref="F81:F92">H81+J81+L81+N81+P81</f>
        <v>158699</v>
      </c>
      <c r="G81" s="21">
        <f>SUM(G82:G92)</f>
        <v>1272</v>
      </c>
      <c r="H81" s="21">
        <f aca="true" t="shared" si="15" ref="H81:P81">SUM(H82:H92)</f>
        <v>1182</v>
      </c>
      <c r="I81" s="21">
        <f t="shared" si="15"/>
        <v>7053</v>
      </c>
      <c r="J81" s="21">
        <f t="shared" si="15"/>
        <v>6544</v>
      </c>
      <c r="K81" s="21">
        <f t="shared" si="15"/>
        <v>23691</v>
      </c>
      <c r="L81" s="21">
        <f t="shared" si="15"/>
        <v>22459</v>
      </c>
      <c r="M81" s="21">
        <f t="shared" si="15"/>
        <v>83397</v>
      </c>
      <c r="N81" s="21">
        <f t="shared" si="15"/>
        <v>76965</v>
      </c>
      <c r="O81" s="21">
        <f t="shared" si="15"/>
        <v>18616</v>
      </c>
      <c r="P81" s="21">
        <f t="shared" si="15"/>
        <v>51549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39364</v>
      </c>
      <c r="E82" s="27">
        <f t="shared" si="13"/>
        <v>17293</v>
      </c>
      <c r="F82" s="27">
        <f t="shared" si="14"/>
        <v>22071</v>
      </c>
      <c r="G82" s="26">
        <f>'Прил. 11АЛЬФА 2016'!F33+'Прил. 11АЛЬФА 2016'!F34</f>
        <v>143</v>
      </c>
      <c r="H82" s="26">
        <f>'Прил. 11АЛЬФА 2016'!G33+'Прил. 11АЛЬФА 2016'!G34</f>
        <v>152</v>
      </c>
      <c r="I82" s="26">
        <f>'Прил. 11АЛЬФА 2016'!H33+'Прил. 11АЛЬФА 2016'!H34</f>
        <v>775</v>
      </c>
      <c r="J82" s="26">
        <f>'Прил. 11АЛЬФА 2016'!I33+'Прил. 11АЛЬФА 2016'!I34</f>
        <v>707</v>
      </c>
      <c r="K82" s="26">
        <f>'Прил. 11АЛЬФА 2016'!J33+'Прил. 11АЛЬФА 2016'!J34</f>
        <v>3366</v>
      </c>
      <c r="L82" s="26">
        <f>'Прил. 11АЛЬФА 2016'!K33+'Прил. 11АЛЬФА 2016'!K34</f>
        <v>3155</v>
      </c>
      <c r="M82" s="26">
        <f>'Прил. 11АЛЬФА 2016'!L33+'Прил. 11АЛЬФА 2016'!L34</f>
        <v>10165</v>
      </c>
      <c r="N82" s="26">
        <f>'Прил. 11АЛЬФА 2016'!M33+'Прил. 11АЛЬФА 2016'!M34</f>
        <v>9535</v>
      </c>
      <c r="O82" s="26">
        <f>'Прил. 11АЛЬФА 2016'!N33+'Прил. 11АЛЬФА 2016'!N34</f>
        <v>2844</v>
      </c>
      <c r="P82" s="26">
        <f>'Прил. 11АЛЬФА 2016'!O33+'Прил. 11АЛЬФА 2016'!O34</f>
        <v>8522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49980</v>
      </c>
      <c r="E83" s="27">
        <f t="shared" si="13"/>
        <v>23048</v>
      </c>
      <c r="F83" s="27">
        <f t="shared" si="14"/>
        <v>26932</v>
      </c>
      <c r="G83" s="26">
        <f>'Прил. 11АЛЬФА 2016'!F35+'Прил. 11АЛЬФА 2016'!F38</f>
        <v>203</v>
      </c>
      <c r="H83" s="26">
        <f>'Прил. 11АЛЬФА 2016'!G35+'Прил. 11АЛЬФА 2016'!G38</f>
        <v>195</v>
      </c>
      <c r="I83" s="26">
        <f>'Прил. 11АЛЬФА 2016'!H35+'Прил. 11АЛЬФА 2016'!H38</f>
        <v>1055</v>
      </c>
      <c r="J83" s="26">
        <f>'Прил. 11АЛЬФА 2016'!I35+'Прил. 11АЛЬФА 2016'!I38</f>
        <v>1039</v>
      </c>
      <c r="K83" s="26">
        <f>'Прил. 11АЛЬФА 2016'!J35+'Прил. 11АЛЬФА 2016'!J38</f>
        <v>3720</v>
      </c>
      <c r="L83" s="26">
        <f>'Прил. 11АЛЬФА 2016'!K35+'Прил. 11АЛЬФА 2016'!K38</f>
        <v>3457</v>
      </c>
      <c r="M83" s="26">
        <f>'Прил. 11АЛЬФА 2016'!L35+'Прил. 11АЛЬФА 2016'!L38</f>
        <v>14027</v>
      </c>
      <c r="N83" s="26">
        <f>'Прил. 11АЛЬФА 2016'!M35+'Прил. 11АЛЬФА 2016'!M38</f>
        <v>11851</v>
      </c>
      <c r="O83" s="26">
        <f>'Прил. 11АЛЬФА 2016'!N35+'Прил. 11АЛЬФА 2016'!N38</f>
        <v>4043</v>
      </c>
      <c r="P83" s="26">
        <f>'Прил. 11АЛЬФА 2016'!O35+'Прил. 11АЛЬФА 2016'!O38</f>
        <v>10390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7064</v>
      </c>
      <c r="E84" s="27">
        <f t="shared" si="13"/>
        <v>3768</v>
      </c>
      <c r="F84" s="27">
        <f t="shared" si="14"/>
        <v>3296</v>
      </c>
      <c r="G84" s="26">
        <f>'Прил. 11АЛЬФА 2016'!F25+'Прил. 11АЛЬФА 2016'!F27</f>
        <v>28</v>
      </c>
      <c r="H84" s="26">
        <f>'Прил. 11АЛЬФА 2016'!G25+'Прил. 11АЛЬФА 2016'!G27</f>
        <v>38</v>
      </c>
      <c r="I84" s="26">
        <f>'Прил. 11АЛЬФА 2016'!H25+'Прил. 11АЛЬФА 2016'!H27</f>
        <v>192</v>
      </c>
      <c r="J84" s="26">
        <f>'Прил. 11АЛЬФА 2016'!I25+'Прил. 11АЛЬФА 2016'!I27</f>
        <v>168</v>
      </c>
      <c r="K84" s="26">
        <f>'Прил. 11АЛЬФА 2016'!J25+'Прил. 11АЛЬФА 2016'!J27</f>
        <v>544</v>
      </c>
      <c r="L84" s="26">
        <f>'Прил. 11АЛЬФА 2016'!K25+'Прил. 11АЛЬФА 2016'!K27</f>
        <v>543</v>
      </c>
      <c r="M84" s="26">
        <f>'Прил. 11АЛЬФА 2016'!L25+'Прил. 11АЛЬФА 2016'!L27</f>
        <v>2772</v>
      </c>
      <c r="N84" s="26">
        <f>'Прил. 11АЛЬФА 2016'!M25+'Прил. 11АЛЬФА 2016'!M27</f>
        <v>1923</v>
      </c>
      <c r="O84" s="26">
        <f>'Прил. 11АЛЬФА 2016'!N25+'Прил. 11АЛЬФА 2016'!N27</f>
        <v>232</v>
      </c>
      <c r="P84" s="26">
        <f>'Прил. 11АЛЬФА 2016'!O25+'Прил. 11АЛЬФА 2016'!O27</f>
        <v>624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12"/>
        <v>9931</v>
      </c>
      <c r="E85" s="27">
        <f t="shared" si="13"/>
        <v>4821</v>
      </c>
      <c r="F85" s="27">
        <f t="shared" si="14"/>
        <v>5110</v>
      </c>
      <c r="G85" s="26">
        <f>'Прил. 11АЛЬФА 2016'!F42</f>
        <v>39</v>
      </c>
      <c r="H85" s="26">
        <f>'Прил. 11АЛЬФА 2016'!G42</f>
        <v>43</v>
      </c>
      <c r="I85" s="26">
        <f>'Прил. 11АЛЬФА 2016'!H42</f>
        <v>241</v>
      </c>
      <c r="J85" s="26">
        <f>'Прил. 11АЛЬФА 2016'!I42</f>
        <v>198</v>
      </c>
      <c r="K85" s="26">
        <f>'Прил. 11АЛЬФА 2016'!J42</f>
        <v>758</v>
      </c>
      <c r="L85" s="26">
        <f>'Прил. 11АЛЬФА 2016'!K42</f>
        <v>732</v>
      </c>
      <c r="M85" s="26">
        <f>'Прил. 11АЛЬФА 2016'!L42</f>
        <v>3087</v>
      </c>
      <c r="N85" s="26">
        <f>'Прил. 11АЛЬФА 2016'!M42</f>
        <v>2240</v>
      </c>
      <c r="O85" s="26">
        <f>'Прил. 11АЛЬФА 2016'!N42</f>
        <v>696</v>
      </c>
      <c r="P85" s="26">
        <f>'Прил. 11АЛЬФА 2016'!O42</f>
        <v>1897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46197</v>
      </c>
      <c r="E86" s="27">
        <f t="shared" si="13"/>
        <v>20703</v>
      </c>
      <c r="F86" s="27">
        <f t="shared" si="14"/>
        <v>25494</v>
      </c>
      <c r="G86" s="26">
        <f>'Прил. 11АЛЬФА 2016'!F39+'Прил. 11АЛЬФА 2016'!F41</f>
        <v>197</v>
      </c>
      <c r="H86" s="26">
        <f>'Прил. 11АЛЬФА 2016'!G39+'Прил. 11АЛЬФА 2016'!G41</f>
        <v>146</v>
      </c>
      <c r="I86" s="26">
        <f>'Прил. 11АЛЬФА 2016'!H39+'Прил. 11АЛЬФА 2016'!H41</f>
        <v>993</v>
      </c>
      <c r="J86" s="26">
        <f>'Прил. 11АЛЬФА 2016'!I39+'Прил. 11АЛЬФА 2016'!I41</f>
        <v>922</v>
      </c>
      <c r="K86" s="26">
        <f>'Прил. 11АЛЬФА 2016'!J39+'Прил. 11АЛЬФА 2016'!J41</f>
        <v>3831</v>
      </c>
      <c r="L86" s="26">
        <f>'Прил. 11АЛЬФА 2016'!K39+'Прил. 11АЛЬФА 2016'!K41</f>
        <v>3584</v>
      </c>
      <c r="M86" s="26">
        <f>'Прил. 11АЛЬФА 2016'!L39+'Прил. 11АЛЬФА 2016'!L41</f>
        <v>12431</v>
      </c>
      <c r="N86" s="26">
        <f>'Прил. 11АЛЬФА 2016'!M39+'Прил. 11АЛЬФА 2016'!M41</f>
        <v>11413</v>
      </c>
      <c r="O86" s="26">
        <f>'Прил. 11АЛЬФА 2016'!N39+'Прил. 11АЛЬФА 2016'!N41</f>
        <v>3251</v>
      </c>
      <c r="P86" s="26">
        <f>'Прил. 11АЛЬФА 2016'!O39+'Прил. 11АЛЬФА 2016'!O41</f>
        <v>9429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12"/>
        <v>17267</v>
      </c>
      <c r="E87" s="27">
        <f t="shared" si="13"/>
        <v>7551</v>
      </c>
      <c r="F87" s="27">
        <f t="shared" si="14"/>
        <v>9716</v>
      </c>
      <c r="G87" s="26">
        <f>'Прил. 11АЛЬФА 2016'!F40</f>
        <v>75</v>
      </c>
      <c r="H87" s="26">
        <f>'Прил. 11АЛЬФА 2016'!G40</f>
        <v>60</v>
      </c>
      <c r="I87" s="26">
        <f>'Прил. 11АЛЬФА 2016'!H40</f>
        <v>433</v>
      </c>
      <c r="J87" s="26">
        <f>'Прил. 11АЛЬФА 2016'!I40</f>
        <v>373</v>
      </c>
      <c r="K87" s="26">
        <f>'Прил. 11АЛЬФА 2016'!J40</f>
        <v>1579</v>
      </c>
      <c r="L87" s="26">
        <f>'Прил. 11АЛЬФА 2016'!K40</f>
        <v>1548</v>
      </c>
      <c r="M87" s="26">
        <f>'Прил. 11АЛЬФА 2016'!L40</f>
        <v>4464</v>
      </c>
      <c r="N87" s="26">
        <f>'Прил. 11АЛЬФА 2016'!M40</f>
        <v>4483</v>
      </c>
      <c r="O87" s="26">
        <f>'Прил. 11АЛЬФА 2016'!N40</f>
        <v>1000</v>
      </c>
      <c r="P87" s="26">
        <f>'Прил. 11АЛЬФА 2016'!O40</f>
        <v>3252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12"/>
        <v>386</v>
      </c>
      <c r="E88" s="27">
        <f t="shared" si="13"/>
        <v>282</v>
      </c>
      <c r="F88" s="27">
        <f t="shared" si="14"/>
        <v>104</v>
      </c>
      <c r="G88" s="26">
        <f>'Прил. 11АЛЬФА 2016'!F28</f>
        <v>1</v>
      </c>
      <c r="H88" s="26">
        <f>'Прил. 11АЛЬФА 2016'!G28</f>
        <v>0</v>
      </c>
      <c r="I88" s="26">
        <f>'Прил. 11АЛЬФА 2016'!H28</f>
        <v>2</v>
      </c>
      <c r="J88" s="26">
        <f>'Прил. 11АЛЬФА 2016'!I28</f>
        <v>2</v>
      </c>
      <c r="K88" s="26">
        <f>'Прил. 11АЛЬФА 2016'!J28</f>
        <v>8</v>
      </c>
      <c r="L88" s="26">
        <f>'Прил. 11АЛЬФА 2016'!K28</f>
        <v>17</v>
      </c>
      <c r="M88" s="26">
        <f>'Прил. 11АЛЬФА 2016'!L28</f>
        <v>253</v>
      </c>
      <c r="N88" s="26">
        <f>'Прил. 11АЛЬФА 2016'!M28</f>
        <v>67</v>
      </c>
      <c r="O88" s="26">
        <f>'Прил. 11АЛЬФА 2016'!N28</f>
        <v>18</v>
      </c>
      <c r="P88" s="26">
        <f>'Прил. 11АЛЬФА 2016'!O28</f>
        <v>18</v>
      </c>
      <c r="S88" s="23"/>
      <c r="T88" s="23"/>
    </row>
    <row r="89" spans="1:20" s="22" customFormat="1" ht="16.5" customHeight="1">
      <c r="A89" s="24">
        <v>9</v>
      </c>
      <c r="B89" s="41" t="s">
        <v>184</v>
      </c>
      <c r="C89" s="25" t="s">
        <v>183</v>
      </c>
      <c r="D89" s="26">
        <f t="shared" si="12"/>
        <v>88043</v>
      </c>
      <c r="E89" s="27">
        <f t="shared" si="13"/>
        <v>41203</v>
      </c>
      <c r="F89" s="27">
        <f t="shared" si="14"/>
        <v>46840</v>
      </c>
      <c r="G89" s="88">
        <f>'Прил. 11АЛЬФА 2016'!F20+'Прил. 11АЛЬФА 2016'!F22</f>
        <v>388</v>
      </c>
      <c r="H89" s="88">
        <f>'Прил. 11АЛЬФА 2016'!G20+'Прил. 11АЛЬФА 2016'!G22</f>
        <v>367</v>
      </c>
      <c r="I89" s="88">
        <f>'Прил. 11АЛЬФА 2016'!H20+'Прил. 11АЛЬФА 2016'!H22</f>
        <v>2116</v>
      </c>
      <c r="J89" s="88">
        <f>'Прил. 11АЛЬФА 2016'!I20+'Прил. 11АЛЬФА 2016'!I22</f>
        <v>1984</v>
      </c>
      <c r="K89" s="88">
        <f>'Прил. 11АЛЬФА 2016'!J20+'Прил. 11АЛЬФА 2016'!J22</f>
        <v>6042</v>
      </c>
      <c r="L89" s="88">
        <f>'Прил. 11АЛЬФА 2016'!K20+'Прил. 11АЛЬФА 2016'!K22</f>
        <v>5847</v>
      </c>
      <c r="M89" s="88">
        <f>'Прил. 11АЛЬФА 2016'!L20+'Прил. 11АЛЬФА 2016'!L22</f>
        <v>27501</v>
      </c>
      <c r="N89" s="88">
        <f>'Прил. 11АЛЬФА 2016'!M20+'Прил. 11АЛЬФА 2016'!M22</f>
        <v>25143</v>
      </c>
      <c r="O89" s="88">
        <f>'Прил. 11АЛЬФА 2016'!N20+'Прил. 11АЛЬФА 2016'!N22</f>
        <v>5156</v>
      </c>
      <c r="P89" s="88">
        <f>'Прил. 11АЛЬФА 2016'!O20+'Прил. 11АЛЬФА 2016'!O22</f>
        <v>13499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3213</v>
      </c>
      <c r="E90" s="27">
        <f t="shared" si="13"/>
        <v>1392</v>
      </c>
      <c r="F90" s="27">
        <f t="shared" si="14"/>
        <v>1821</v>
      </c>
      <c r="G90" s="26">
        <f>'Прил. 11АЛЬФА 2016'!F36</f>
        <v>0</v>
      </c>
      <c r="H90" s="26">
        <f>'Прил. 11АЛЬФА 2016'!G36</f>
        <v>1</v>
      </c>
      <c r="I90" s="26">
        <f>'Прил. 11АЛЬФА 2016'!H36</f>
        <v>42</v>
      </c>
      <c r="J90" s="26">
        <f>'Прил. 11АЛЬФА 2016'!I36</f>
        <v>40</v>
      </c>
      <c r="K90" s="26">
        <f>'Прил. 11АЛЬФА 2016'!J36</f>
        <v>344</v>
      </c>
      <c r="L90" s="26">
        <f>'Прил. 11АЛЬФА 2016'!K36</f>
        <v>276</v>
      </c>
      <c r="M90" s="26">
        <f>'Прил. 11АЛЬФА 2016'!L36</f>
        <v>797</v>
      </c>
      <c r="N90" s="26">
        <f>'Прил. 11АЛЬФА 2016'!M36</f>
        <v>870</v>
      </c>
      <c r="O90" s="26">
        <f>'Прил. 11АЛЬФА 2016'!N36</f>
        <v>209</v>
      </c>
      <c r="P90" s="26">
        <f>'Прил. 11АЛЬФА 2016'!O36</f>
        <v>634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31283</v>
      </c>
      <c r="E91" s="27">
        <f t="shared" si="13"/>
        <v>13968</v>
      </c>
      <c r="F91" s="27">
        <f t="shared" si="14"/>
        <v>17315</v>
      </c>
      <c r="G91" s="26">
        <f>'Прил. 11АЛЬФА 2016'!F29+'Прил. 11АЛЬФА 2016'!F30+'Прил. 11АЛЬФА 2016'!F31+'Прил. 11АЛЬФА 2016'!F32+'Прил. 11АЛЬФА 2016'!F24</f>
        <v>198</v>
      </c>
      <c r="H91" s="26">
        <f>'Прил. 11АЛЬФА 2016'!G29+'Прил. 11АЛЬФА 2016'!G30+'Прил. 11АЛЬФА 2016'!G31+'Прил. 11АЛЬФА 2016'!G32+'Прил. 11АЛЬФА 2016'!G24</f>
        <v>180</v>
      </c>
      <c r="I91" s="26">
        <f>'Прил. 11АЛЬФА 2016'!H29+'Прил. 11АЛЬФА 2016'!H30+'Прил. 11АЛЬФА 2016'!H31+'Прил. 11АЛЬФА 2016'!H32+'Прил. 11АЛЬФА 2016'!H24</f>
        <v>1204</v>
      </c>
      <c r="J91" s="26">
        <f>'Прил. 11АЛЬФА 2016'!I29+'Прил. 11АЛЬФА 2016'!I30+'Прил. 11АЛЬФА 2016'!I31+'Прил. 11АЛЬФА 2016'!I32+'Прил. 11АЛЬФА 2016'!I24</f>
        <v>1111</v>
      </c>
      <c r="K91" s="26">
        <f>'Прил. 11АЛЬФА 2016'!J29+'Прил. 11АЛЬФА 2016'!J30+'Прил. 11АЛЬФА 2016'!J31+'Прил. 11АЛЬФА 2016'!J32+'Прил. 11АЛЬФА 2016'!J24</f>
        <v>3499</v>
      </c>
      <c r="L91" s="26">
        <f>'Прил. 11АЛЬФА 2016'!K29+'Прил. 11АЛЬФА 2016'!K30+'Прил. 11АЛЬФА 2016'!K31+'Прил. 11АЛЬФА 2016'!K32+'Прил. 11АЛЬФА 2016'!K24</f>
        <v>3300</v>
      </c>
      <c r="M91" s="26">
        <f>'Прил. 11АЛЬФА 2016'!L29+'Прил. 11АЛЬФА 2016'!L30+'Прил. 11АЛЬФА 2016'!L31+'Прил. 11АЛЬФА 2016'!L32+'Прил. 11АЛЬФА 2016'!L24</f>
        <v>7900</v>
      </c>
      <c r="N91" s="26">
        <f>'Прил. 11АЛЬФА 2016'!M29+'Прил. 11АЛЬФА 2016'!M30+'Прил. 11АЛЬФА 2016'!M31+'Прил. 11АЛЬФА 2016'!M32+'Прил. 11АЛЬФА 2016'!M24</f>
        <v>9440</v>
      </c>
      <c r="O91" s="26">
        <f>'Прил. 11АЛЬФА 2016'!N29+'Прил. 11АЛЬФА 2016'!N30+'Прил. 11АЛЬФА 2016'!N31+'Прил. 11АЛЬФА 2016'!N32+'Прил. 11АЛЬФА 2016'!N24</f>
        <v>1167</v>
      </c>
      <c r="P91" s="26">
        <f>'Прил. 11АЛЬФА 2016'!O29+'Прил. 11АЛЬФА 2016'!O30+'Прил. 11АЛЬФА 2016'!O31+'Прил. 11АЛЬФА 2016'!O32+'Прил. 11АЛЬФА 2016'!O24</f>
        <v>3284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0"/>
      <c r="F97" s="100"/>
      <c r="G97" s="93"/>
      <c r="H97" s="93"/>
      <c r="I97" s="93"/>
      <c r="J97" s="93"/>
      <c r="K97" s="93"/>
      <c r="L97" s="93"/>
      <c r="M97" s="93"/>
    </row>
    <row r="98" spans="5:13" s="38" customFormat="1" ht="13.5" customHeight="1">
      <c r="E98" s="91" t="s">
        <v>60</v>
      </c>
      <c r="F98" s="91"/>
      <c r="G98" s="92" t="s">
        <v>61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3"/>
      <c r="B100" s="93"/>
      <c r="C100" s="93"/>
      <c r="D100" s="93"/>
      <c r="E100" s="100"/>
      <c r="F100" s="100"/>
      <c r="G100" s="93"/>
      <c r="H100" s="93"/>
      <c r="I100" s="93"/>
      <c r="J100" s="93"/>
      <c r="K100" s="93"/>
      <c r="L100" s="93"/>
      <c r="M100" s="93"/>
    </row>
    <row r="101" spans="1:13" s="39" customFormat="1" ht="12">
      <c r="A101" s="92" t="s">
        <v>63</v>
      </c>
      <c r="B101" s="92"/>
      <c r="C101" s="92"/>
      <c r="D101" s="92"/>
      <c r="E101" s="91" t="s">
        <v>60</v>
      </c>
      <c r="F101" s="91"/>
      <c r="G101" s="92" t="s">
        <v>61</v>
      </c>
      <c r="H101" s="92"/>
      <c r="I101" s="92"/>
      <c r="J101" s="92"/>
      <c r="K101" s="92"/>
      <c r="L101" s="92"/>
      <c r="M101" s="92"/>
    </row>
  </sheetData>
  <sheetProtection/>
  <mergeCells count="27">
    <mergeCell ref="G98:M98"/>
    <mergeCell ref="A100:D100"/>
    <mergeCell ref="E100:F100"/>
    <mergeCell ref="G100:M100"/>
    <mergeCell ref="A101:D101"/>
    <mergeCell ref="E101:F101"/>
    <mergeCell ref="G101:M101"/>
    <mergeCell ref="B15:B18"/>
    <mergeCell ref="G17:H17"/>
    <mergeCell ref="K17:L17"/>
    <mergeCell ref="I17:J17"/>
    <mergeCell ref="E97:F97"/>
    <mergeCell ref="G97:M97"/>
    <mergeCell ref="E98:F98"/>
    <mergeCell ref="A15:A18"/>
    <mergeCell ref="D15:D18"/>
    <mergeCell ref="C15:C18"/>
    <mergeCell ref="G15:P15"/>
    <mergeCell ref="M16:N16"/>
    <mergeCell ref="E15:F17"/>
    <mergeCell ref="G16:L16"/>
    <mergeCell ref="O16:P16"/>
    <mergeCell ref="A8:P8"/>
    <mergeCell ref="A9:P9"/>
    <mergeCell ref="D12:N12"/>
    <mergeCell ref="D13:N13"/>
    <mergeCell ref="G10:J10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3">
      <selection activeCell="I11" sqref="I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9" customFormat="1" ht="20.25">
      <c r="A9" s="109" t="s">
        <v>97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8:12" s="9" customFormat="1" ht="20.25">
      <c r="H10" s="10" t="s">
        <v>98</v>
      </c>
      <c r="I10" s="60" t="s">
        <v>189</v>
      </c>
      <c r="J10" s="9" t="s">
        <v>187</v>
      </c>
      <c r="L10" s="11"/>
    </row>
    <row r="11" s="9" customFormat="1" ht="20.25">
      <c r="L11" s="50"/>
    </row>
    <row r="12" spans="3:13" s="12" customFormat="1" ht="18.75">
      <c r="C12" s="111" t="s">
        <v>91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3:13" s="13" customFormat="1" ht="15.75">
      <c r="C13" s="112" t="s">
        <v>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3" t="s">
        <v>9</v>
      </c>
      <c r="B15" s="113" t="s">
        <v>10</v>
      </c>
      <c r="C15" s="127" t="s">
        <v>99</v>
      </c>
      <c r="D15" s="94" t="s">
        <v>12</v>
      </c>
      <c r="E15" s="95"/>
      <c r="F15" s="119" t="s">
        <v>13</v>
      </c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s="14" customFormat="1" ht="37.5" customHeight="1">
      <c r="A16" s="114"/>
      <c r="B16" s="114"/>
      <c r="C16" s="128"/>
      <c r="D16" s="96"/>
      <c r="E16" s="97"/>
      <c r="F16" s="124" t="s">
        <v>14</v>
      </c>
      <c r="G16" s="125"/>
      <c r="H16" s="125"/>
      <c r="I16" s="125"/>
      <c r="J16" s="125"/>
      <c r="K16" s="126"/>
      <c r="L16" s="130" t="s">
        <v>15</v>
      </c>
      <c r="M16" s="131"/>
      <c r="N16" s="132" t="s">
        <v>16</v>
      </c>
      <c r="O16" s="133"/>
    </row>
    <row r="17" spans="1:15" s="14" customFormat="1" ht="18.75" customHeight="1">
      <c r="A17" s="114"/>
      <c r="B17" s="114"/>
      <c r="C17" s="128"/>
      <c r="D17" s="98"/>
      <c r="E17" s="99"/>
      <c r="F17" s="122" t="s">
        <v>100</v>
      </c>
      <c r="G17" s="123"/>
      <c r="H17" s="122" t="s">
        <v>18</v>
      </c>
      <c r="I17" s="123"/>
      <c r="J17" s="122" t="s">
        <v>19</v>
      </c>
      <c r="K17" s="123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5"/>
      <c r="B18" s="115"/>
      <c r="C18" s="12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303906</v>
      </c>
      <c r="D20" s="56">
        <f>'Прил. 11 СОГАЗ 2016'!D20+'Прил. 11АЛЬФА 2016'!D20</f>
        <v>140761</v>
      </c>
      <c r="E20" s="56">
        <f>'Прил. 11 СОГАЗ 2016'!E20+'Прил. 11АЛЬФА 2016'!E20</f>
        <v>163145</v>
      </c>
      <c r="F20" s="56">
        <f>'Прил. 11 СОГАЗ 2016'!F20+'Прил. 11АЛЬФА 2016'!F20</f>
        <v>1435</v>
      </c>
      <c r="G20" s="56">
        <f>'Прил. 11 СОГАЗ 2016'!G20+'Прил. 11АЛЬФА 2016'!G20</f>
        <v>1278</v>
      </c>
      <c r="H20" s="56">
        <f>'Прил. 11 СОГАЗ 2016'!H20+'Прил. 11АЛЬФА 2016'!H20</f>
        <v>7083</v>
      </c>
      <c r="I20" s="56">
        <f>'Прил. 11 СОГАЗ 2016'!I20+'Прил. 11АЛЬФА 2016'!I20</f>
        <v>6782</v>
      </c>
      <c r="J20" s="56">
        <f>'Прил. 11 СОГАЗ 2016'!J20+'Прил. 11АЛЬФА 2016'!J20</f>
        <v>20694</v>
      </c>
      <c r="K20" s="56">
        <f>'Прил. 11 СОГАЗ 2016'!K20+'Прил. 11АЛЬФА 2016'!K20</f>
        <v>19394</v>
      </c>
      <c r="L20" s="56">
        <f>'Прил. 11 СОГАЗ 2016'!L20+'Прил. 11АЛЬФА 2016'!L20</f>
        <v>90270</v>
      </c>
      <c r="M20" s="56">
        <f>'Прил. 11 СОГАЗ 2016'!M20+'Прил. 11АЛЬФА 2016'!M20</f>
        <v>79558</v>
      </c>
      <c r="N20" s="56">
        <f>'Прил. 11 СОГАЗ 2016'!N20+'Прил. 11АЛЬФА 2016'!N20</f>
        <v>21279</v>
      </c>
      <c r="O20" s="56">
        <f>'Прил. 11 СОГАЗ 2016'!O20+'Прил. 11АЛЬФА 2016'!O20</f>
        <v>56133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8569</v>
      </c>
      <c r="D21" s="56">
        <f>'Прил. 11 СОГАЗ 2016'!D21+'Прил. 11АЛЬФА 2016'!D21</f>
        <v>4088</v>
      </c>
      <c r="E21" s="56">
        <f>'Прил. 11 СОГАЗ 2016'!E21+'Прил. 11АЛЬФА 2016'!E21</f>
        <v>4481</v>
      </c>
      <c r="F21" s="56">
        <f>'Прил. 11 СОГАЗ 2016'!F21+'Прил. 11АЛЬФА 2016'!F21</f>
        <v>44</v>
      </c>
      <c r="G21" s="56">
        <f>'Прил. 11 СОГАЗ 2016'!G21+'Прил. 11АЛЬФА 2016'!G21</f>
        <v>27</v>
      </c>
      <c r="H21" s="56">
        <f>'Прил. 11 СОГАЗ 2016'!H21+'Прил. 11АЛЬФА 2016'!H21</f>
        <v>243</v>
      </c>
      <c r="I21" s="56">
        <f>'Прил. 11 СОГАЗ 2016'!I21+'Прил. 11АЛЬФА 2016'!I21</f>
        <v>191</v>
      </c>
      <c r="J21" s="56">
        <f>'Прил. 11 СОГАЗ 2016'!J21+'Прил. 11АЛЬФА 2016'!J21</f>
        <v>676</v>
      </c>
      <c r="K21" s="56">
        <f>'Прил. 11 СОГАЗ 2016'!K21+'Прил. 11АЛЬФА 2016'!K21</f>
        <v>596</v>
      </c>
      <c r="L21" s="56">
        <f>'Прил. 11 СОГАЗ 2016'!L21+'Прил. 11АЛЬФА 2016'!L21</f>
        <v>2600</v>
      </c>
      <c r="M21" s="56">
        <f>'Прил. 11 СОГАЗ 2016'!M21+'Прил. 11АЛЬФА 2016'!M21</f>
        <v>2326</v>
      </c>
      <c r="N21" s="56">
        <f>'Прил. 11 СОГАЗ 2016'!N21+'Прил. 11АЛЬФА 2016'!N21</f>
        <v>525</v>
      </c>
      <c r="O21" s="56">
        <f>'Прил. 11 СОГАЗ 2016'!O21+'Прил. 11АЛЬФА 2016'!O21</f>
        <v>1341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50212</v>
      </c>
      <c r="D22" s="56">
        <f>'Прил. 11 СОГАЗ 2016'!D22+'Прил. 11АЛЬФА 2016'!D22</f>
        <v>21595</v>
      </c>
      <c r="E22" s="56">
        <f>'Прил. 11 СОГАЗ 2016'!E22+'Прил. 11АЛЬФА 2016'!E22</f>
        <v>28617</v>
      </c>
      <c r="F22" s="56">
        <f>'Прил. 11 СОГАЗ 2016'!F22+'Прил. 11АЛЬФА 2016'!F22</f>
        <v>316</v>
      </c>
      <c r="G22" s="56">
        <f>'Прил. 11 СОГАЗ 2016'!G22+'Прил. 11АЛЬФА 2016'!G22</f>
        <v>324</v>
      </c>
      <c r="H22" s="56">
        <f>'Прил. 11 СОГАЗ 2016'!H22+'Прил. 11АЛЬФА 2016'!H22</f>
        <v>1703</v>
      </c>
      <c r="I22" s="56">
        <f>'Прил. 11 СОГАЗ 2016'!I22+'Прил. 11АЛЬФА 2016'!I22</f>
        <v>1747</v>
      </c>
      <c r="J22" s="56">
        <f>'Прил. 11 СОГАЗ 2016'!J22+'Прил. 11АЛЬФА 2016'!J22</f>
        <v>4773</v>
      </c>
      <c r="K22" s="56">
        <f>'Прил. 11 СОГАЗ 2016'!K22+'Прил. 11АЛЬФА 2016'!K22</f>
        <v>4591</v>
      </c>
      <c r="L22" s="56">
        <f>'Прил. 11 СОГАЗ 2016'!L22+'Прил. 11АЛЬФА 2016'!L22</f>
        <v>12517</v>
      </c>
      <c r="M22" s="56">
        <f>'Прил. 11 СОГАЗ 2016'!M22+'Прил. 11АЛЬФА 2016'!M22</f>
        <v>15816</v>
      </c>
      <c r="N22" s="56">
        <f>'Прил. 11 СОГАЗ 2016'!N22+'Прил. 11АЛЬФА 2016'!N22</f>
        <v>2286</v>
      </c>
      <c r="O22" s="56">
        <f>'Прил. 11 СОГАЗ 2016'!O22+'Прил. 11АЛЬФА 2016'!O22</f>
        <v>6139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1481</v>
      </c>
      <c r="D24" s="56">
        <f>'Прил. 11 СОГАЗ 2016'!D24+'Прил. 11АЛЬФА 2016'!D24</f>
        <v>744</v>
      </c>
      <c r="E24" s="56">
        <f>'Прил. 11 СОГАЗ 2016'!E24+'Прил. 11АЛЬФА 2016'!E24</f>
        <v>737</v>
      </c>
      <c r="F24" s="56">
        <f>'Прил. 11 СОГАЗ 2016'!F24+'Прил. 11АЛЬФА 2016'!F24</f>
        <v>4</v>
      </c>
      <c r="G24" s="56">
        <f>'Прил. 11 СОГАЗ 2016'!G24+'Прил. 11АЛЬФА 2016'!G24</f>
        <v>1</v>
      </c>
      <c r="H24" s="56">
        <f>'Прил. 11 СОГАЗ 2016'!H24+'Прил. 11АЛЬФА 2016'!H24</f>
        <v>27</v>
      </c>
      <c r="I24" s="56">
        <f>'Прил. 11 СОГАЗ 2016'!I24+'Прил. 11АЛЬФА 2016'!I24</f>
        <v>28</v>
      </c>
      <c r="J24" s="56">
        <f>'Прил. 11 СОГАЗ 2016'!J24+'Прил. 11АЛЬФА 2016'!J24</f>
        <v>119</v>
      </c>
      <c r="K24" s="56">
        <f>'Прил. 11 СОГАЗ 2016'!K24+'Прил. 11АЛЬФА 2016'!K24</f>
        <v>128</v>
      </c>
      <c r="L24" s="56">
        <f>'Прил. 11 СОГАЗ 2016'!L24+'Прил. 11АЛЬФА 2016'!L24</f>
        <v>526</v>
      </c>
      <c r="M24" s="56">
        <f>'Прил. 11 СОГАЗ 2016'!M24+'Прил. 11АЛЬФА 2016'!M24</f>
        <v>423</v>
      </c>
      <c r="N24" s="56">
        <f>'Прил. 11 СОГАЗ 2016'!N24+'Прил. 11АЛЬФА 2016'!N24</f>
        <v>68</v>
      </c>
      <c r="O24" s="56">
        <f>'Прил. 11 СОГАЗ 2016'!O24+'Прил. 11АЛЬФА 2016'!O24</f>
        <v>157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42110</v>
      </c>
      <c r="D25" s="56">
        <f>'Прил. 11 СОГАЗ 2016'!D25+'Прил. 11АЛЬФА 2016'!D25</f>
        <v>20439</v>
      </c>
      <c r="E25" s="56">
        <f>'Прил. 11 СОГАЗ 2016'!E25+'Прил. 11АЛЬФА 2016'!E25</f>
        <v>21671</v>
      </c>
      <c r="F25" s="56">
        <f>'Прил. 11 СОГАЗ 2016'!F25+'Прил. 11АЛЬФА 2016'!F25</f>
        <v>168</v>
      </c>
      <c r="G25" s="56">
        <f>'Прил. 11 СОГАЗ 2016'!G25+'Прил. 11АЛЬФА 2016'!G25</f>
        <v>151</v>
      </c>
      <c r="H25" s="56">
        <f>'Прил. 11 СОГАЗ 2016'!H25+'Прил. 11АЛЬФА 2016'!H25</f>
        <v>897</v>
      </c>
      <c r="I25" s="56">
        <f>'Прил. 11 СОГАЗ 2016'!I25+'Прил. 11АЛЬФА 2016'!I25</f>
        <v>862</v>
      </c>
      <c r="J25" s="56">
        <f>'Прил. 11 СОГАЗ 2016'!J25+'Прил. 11АЛЬФА 2016'!J25</f>
        <v>2937</v>
      </c>
      <c r="K25" s="56">
        <f>'Прил. 11 СОГАЗ 2016'!K25+'Прил. 11АЛЬФА 2016'!K25</f>
        <v>2850</v>
      </c>
      <c r="L25" s="56">
        <f>'Прил. 11 СОГАЗ 2016'!L25+'Прил. 11АЛЬФА 2016'!L25</f>
        <v>13580</v>
      </c>
      <c r="M25" s="56">
        <f>'Прил. 11 СОГАЗ 2016'!M25+'Прил. 11АЛЬФА 2016'!M25</f>
        <v>10439</v>
      </c>
      <c r="N25" s="56">
        <f>'Прил. 11 СОГАЗ 2016'!N25+'Прил. 11АЛЬФА 2016'!N25</f>
        <v>2857</v>
      </c>
      <c r="O25" s="56">
        <f>'Прил. 11 СОГАЗ 2016'!O25+'Прил. 11АЛЬФА 2016'!O25</f>
        <v>7369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648</v>
      </c>
      <c r="D26" s="56">
        <f>'Прил. 11 СОГАЗ 2016'!D26+'Прил. 11АЛЬФА 2016'!D26</f>
        <v>325</v>
      </c>
      <c r="E26" s="56">
        <f>'Прил. 11 СОГАЗ 2016'!E26+'Прил. 11АЛЬФА 2016'!E26</f>
        <v>323</v>
      </c>
      <c r="F26" s="56">
        <f>'Прил. 11 СОГАЗ 2016'!F26+'Прил. 11АЛЬФА 2016'!F26</f>
        <v>2</v>
      </c>
      <c r="G26" s="56">
        <f>'Прил. 11 СОГАЗ 2016'!G26+'Прил. 11АЛЬФА 2016'!G26</f>
        <v>1</v>
      </c>
      <c r="H26" s="56">
        <f>'Прил. 11 СОГАЗ 2016'!H26+'Прил. 11АЛЬФА 2016'!H26</f>
        <v>11</v>
      </c>
      <c r="I26" s="56">
        <f>'Прил. 11 СОГАЗ 2016'!I26+'Прил. 11АЛЬФА 2016'!I26</f>
        <v>6</v>
      </c>
      <c r="J26" s="56">
        <f>'Прил. 11 СОГАЗ 2016'!J26+'Прил. 11АЛЬФА 2016'!J26</f>
        <v>36</v>
      </c>
      <c r="K26" s="56">
        <f>'Прил. 11 СОГАЗ 2016'!K26+'Прил. 11АЛЬФА 2016'!K26</f>
        <v>32</v>
      </c>
      <c r="L26" s="56">
        <f>'Прил. 11 СОГАЗ 2016'!L26+'Прил. 11АЛЬФА 2016'!L26</f>
        <v>231</v>
      </c>
      <c r="M26" s="56">
        <f>'Прил. 11 СОГАЗ 2016'!M26+'Прил. 11АЛЬФА 2016'!M26</f>
        <v>151</v>
      </c>
      <c r="N26" s="56">
        <f>'Прил. 11 СОГАЗ 2016'!N26+'Прил. 11АЛЬФА 2016'!N26</f>
        <v>45</v>
      </c>
      <c r="O26" s="56">
        <f>'Прил. 11 СОГАЗ 2016'!O26+'Прил. 11АЛЬФА 2016'!O26</f>
        <v>133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4436</v>
      </c>
      <c r="D27" s="56">
        <f>'Прил. 11 СОГАЗ 2016'!D27+'Прил. 11АЛЬФА 2016'!D27</f>
        <v>1952</v>
      </c>
      <c r="E27" s="56">
        <f>'Прил. 11 СОГАЗ 2016'!E27+'Прил. 11АЛЬФА 2016'!E27</f>
        <v>2484</v>
      </c>
      <c r="F27" s="56">
        <f>'Прил. 11 СОГАЗ 2016'!F27+'Прил. 11АЛЬФА 2016'!F27</f>
        <v>29</v>
      </c>
      <c r="G27" s="56">
        <f>'Прил. 11 СОГАЗ 2016'!G27+'Прил. 11АЛЬФА 2016'!G27</f>
        <v>36</v>
      </c>
      <c r="H27" s="56">
        <f>'Прил. 11 СОГАЗ 2016'!H27+'Прил. 11АЛЬФА 2016'!H27</f>
        <v>179</v>
      </c>
      <c r="I27" s="56">
        <f>'Прил. 11 СОГАЗ 2016'!I27+'Прил. 11АЛЬФА 2016'!I27</f>
        <v>157</v>
      </c>
      <c r="J27" s="56">
        <f>'Прил. 11 СОГАЗ 2016'!J27+'Прил. 11АЛЬФА 2016'!J27</f>
        <v>483</v>
      </c>
      <c r="K27" s="56">
        <f>'Прил. 11 СОГАЗ 2016'!K27+'Прил. 11АЛЬФА 2016'!K27</f>
        <v>491</v>
      </c>
      <c r="L27" s="56">
        <f>'Прил. 11 СОГАЗ 2016'!L27+'Прил. 11АЛЬФА 2016'!L27</f>
        <v>1137</v>
      </c>
      <c r="M27" s="56">
        <f>'Прил. 11 СОГАЗ 2016'!M27+'Прил. 11АЛЬФА 2016'!M27</f>
        <v>1416</v>
      </c>
      <c r="N27" s="56">
        <f>'Прил. 11 СОГАЗ 2016'!N27+'Прил. 11АЛЬФА 2016'!N27</f>
        <v>124</v>
      </c>
      <c r="O27" s="56">
        <f>'Прил. 11 СОГАЗ 2016'!O27+'Прил. 11АЛЬФА 2016'!O27</f>
        <v>384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33272</v>
      </c>
      <c r="D28" s="56">
        <f>'Прил. 11 СОГАЗ 2016'!D28+'Прил. 11АЛЬФА 2016'!D28</f>
        <v>15339</v>
      </c>
      <c r="E28" s="56">
        <f>'Прил. 11 СОГАЗ 2016'!E28+'Прил. 11АЛЬФА 2016'!E28</f>
        <v>17933</v>
      </c>
      <c r="F28" s="56">
        <f>'Прил. 11 СОГАЗ 2016'!F28+'Прил. 11АЛЬФА 2016'!F28</f>
        <v>197</v>
      </c>
      <c r="G28" s="56">
        <f>'Прил. 11 СОГАЗ 2016'!G28+'Прил. 11АЛЬФА 2016'!G28</f>
        <v>194</v>
      </c>
      <c r="H28" s="56">
        <f>'Прил. 11 СОГАЗ 2016'!H28+'Прил. 11АЛЬФА 2016'!H28</f>
        <v>975</v>
      </c>
      <c r="I28" s="56">
        <f>'Прил. 11 СОГАЗ 2016'!I28+'Прил. 11АЛЬФА 2016'!I28</f>
        <v>917</v>
      </c>
      <c r="J28" s="56">
        <f>'Прил. 11 СОГАЗ 2016'!J28+'Прил. 11АЛЬФА 2016'!J28</f>
        <v>2860</v>
      </c>
      <c r="K28" s="56">
        <f>'Прил. 11 СОГАЗ 2016'!K28+'Прил. 11АЛЬФА 2016'!K28</f>
        <v>2768</v>
      </c>
      <c r="L28" s="56">
        <f>'Прил. 11 СОГАЗ 2016'!L28+'Прил. 11АЛЬФА 2016'!L28</f>
        <v>9687</v>
      </c>
      <c r="M28" s="56">
        <f>'Прил. 11 СОГАЗ 2016'!M28+'Прил. 11АЛЬФА 2016'!M28</f>
        <v>9203</v>
      </c>
      <c r="N28" s="56">
        <f>'Прил. 11 СОГАЗ 2016'!N28+'Прил. 11АЛЬФА 2016'!N28</f>
        <v>1620</v>
      </c>
      <c r="O28" s="56">
        <f>'Прил. 11 СОГАЗ 2016'!O28+'Прил. 11АЛЬФА 2016'!O28</f>
        <v>4851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15015</v>
      </c>
      <c r="D29" s="56">
        <f>'Прил. 11 СОГАЗ 2016'!D29+'Прил. 11АЛЬФА 2016'!D29</f>
        <v>6647</v>
      </c>
      <c r="E29" s="56">
        <f>'Прил. 11 СОГАЗ 2016'!E29+'Прил. 11АЛЬФА 2016'!E29</f>
        <v>8368</v>
      </c>
      <c r="F29" s="56">
        <f>'Прил. 11 СОГАЗ 2016'!F29+'Прил. 11АЛЬФА 2016'!F29</f>
        <v>86</v>
      </c>
      <c r="G29" s="56">
        <f>'Прил. 11 СОГАЗ 2016'!G29+'Прил. 11АЛЬФА 2016'!G29</f>
        <v>88</v>
      </c>
      <c r="H29" s="56">
        <f>'Прил. 11 СОГАЗ 2016'!H29+'Прил. 11АЛЬФА 2016'!H29</f>
        <v>520</v>
      </c>
      <c r="I29" s="56">
        <f>'Прил. 11 СОГАЗ 2016'!I29+'Прил. 11АЛЬФА 2016'!I29</f>
        <v>464</v>
      </c>
      <c r="J29" s="56">
        <f>'Прил. 11 СОГАЗ 2016'!J29+'Прил. 11АЛЬФА 2016'!J29</f>
        <v>1541</v>
      </c>
      <c r="K29" s="56">
        <f>'Прил. 11 СОГАЗ 2016'!K29+'Прил. 11АЛЬФА 2016'!K29</f>
        <v>1402</v>
      </c>
      <c r="L29" s="56">
        <f>'Прил. 11 СОГАЗ 2016'!L29+'Прил. 11АЛЬФА 2016'!L29</f>
        <v>3823</v>
      </c>
      <c r="M29" s="56">
        <f>'Прил. 11 СОГАЗ 2016'!M29+'Прил. 11АЛЬФА 2016'!M29</f>
        <v>4500</v>
      </c>
      <c r="N29" s="56">
        <f>'Прил. 11 СОГАЗ 2016'!N29+'Прил. 11АЛЬФА 2016'!N29</f>
        <v>677</v>
      </c>
      <c r="O29" s="56">
        <f>'Прил. 11 СОГАЗ 2016'!O29+'Прил. 11АЛЬФА 2016'!O29</f>
        <v>1914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8628</v>
      </c>
      <c r="D30" s="56">
        <f>'Прил. 11 СОГАЗ 2016'!D30+'Прил. 11АЛЬФА 2016'!D30</f>
        <v>3520</v>
      </c>
      <c r="E30" s="56">
        <f>'Прил. 11 СОГАЗ 2016'!E30+'Прил. 11АЛЬФА 2016'!E30</f>
        <v>5108</v>
      </c>
      <c r="F30" s="56">
        <f>'Прил. 11 СОГАЗ 2016'!F30+'Прил. 11АЛЬФА 2016'!F30</f>
        <v>100</v>
      </c>
      <c r="G30" s="56">
        <f>'Прил. 11 СОГАЗ 2016'!G30+'Прил. 11АЛЬФА 2016'!G30</f>
        <v>72</v>
      </c>
      <c r="H30" s="56">
        <f>'Прил. 11 СОГАЗ 2016'!H30+'Прил. 11АЛЬФА 2016'!H30</f>
        <v>483</v>
      </c>
      <c r="I30" s="56">
        <f>'Прил. 11 СОГАЗ 2016'!I30+'Прил. 11АЛЬФА 2016'!I30</f>
        <v>446</v>
      </c>
      <c r="J30" s="56">
        <f>'Прил. 11 СОГАЗ 2016'!J30+'Прил. 11АЛЬФА 2016'!J30</f>
        <v>1055</v>
      </c>
      <c r="K30" s="56">
        <f>'Прил. 11 СОГАЗ 2016'!K30+'Прил. 11АЛЬФА 2016'!K30</f>
        <v>1019</v>
      </c>
      <c r="L30" s="56">
        <f>'Прил. 11 СОГАЗ 2016'!L30+'Прил. 11АЛЬФА 2016'!L30</f>
        <v>1713</v>
      </c>
      <c r="M30" s="56">
        <f>'Прил. 11 СОГАЗ 2016'!M30+'Прил. 11АЛЬФА 2016'!M30</f>
        <v>3065</v>
      </c>
      <c r="N30" s="56">
        <f>'Прил. 11 СОГАЗ 2016'!N30+'Прил. 11АЛЬФА 2016'!N30</f>
        <v>169</v>
      </c>
      <c r="O30" s="56">
        <f>'Прил. 11 СОГАЗ 2016'!O30+'Прил. 11АЛЬФА 2016'!O30</f>
        <v>506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13217</v>
      </c>
      <c r="D31" s="56">
        <f>'Прил. 11 СОГАЗ 2016'!D31+'Прил. 11АЛЬФА 2016'!D31</f>
        <v>6099</v>
      </c>
      <c r="E31" s="56">
        <f>'Прил. 11 СОГАЗ 2016'!E31+'Прил. 11АЛЬФА 2016'!E31</f>
        <v>7118</v>
      </c>
      <c r="F31" s="56">
        <f>'Прил. 11 СОГАЗ 2016'!F31+'Прил. 11АЛЬФА 2016'!F31</f>
        <v>77</v>
      </c>
      <c r="G31" s="56">
        <f>'Прил. 11 СОГАЗ 2016'!G31+'Прил. 11АЛЬФА 2016'!G31</f>
        <v>68</v>
      </c>
      <c r="H31" s="56">
        <f>'Прил. 11 СОГАЗ 2016'!H31+'Прил. 11АЛЬФА 2016'!H31</f>
        <v>425</v>
      </c>
      <c r="I31" s="56">
        <f>'Прил. 11 СОГАЗ 2016'!I31+'Прил. 11АЛЬФА 2016'!I31</f>
        <v>439</v>
      </c>
      <c r="J31" s="56">
        <f>'Прил. 11 СОГАЗ 2016'!J31+'Прил. 11АЛЬФА 2016'!J31</f>
        <v>1298</v>
      </c>
      <c r="K31" s="56">
        <f>'Прил. 11 СОГАЗ 2016'!K31+'Прил. 11АЛЬФА 2016'!K31</f>
        <v>1234</v>
      </c>
      <c r="L31" s="56">
        <f>'Прил. 11 СОГАЗ 2016'!L31+'Прил. 11АЛЬФА 2016'!L31</f>
        <v>3728</v>
      </c>
      <c r="M31" s="56">
        <f>'Прил. 11 СОГАЗ 2016'!M31+'Прил. 11АЛЬФА 2016'!M31</f>
        <v>3836</v>
      </c>
      <c r="N31" s="56">
        <f>'Прил. 11 СОГАЗ 2016'!N31+'Прил. 11АЛЬФА 2016'!N31</f>
        <v>571</v>
      </c>
      <c r="O31" s="56">
        <f>'Прил. 11 СОГАЗ 2016'!O31+'Прил. 11АЛЬФА 2016'!O31</f>
        <v>1541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7638</v>
      </c>
      <c r="D32" s="56">
        <f>'Прил. 11 СОГАЗ 2016'!D32+'Прил. 11АЛЬФА 2016'!D32</f>
        <v>3341</v>
      </c>
      <c r="E32" s="56">
        <f>'Прил. 11 СОГАЗ 2016'!E32+'Прил. 11АЛЬФА 2016'!E32</f>
        <v>4297</v>
      </c>
      <c r="F32" s="56">
        <f>'Прил. 11 СОГАЗ 2016'!F32+'Прил. 11АЛЬФА 2016'!F32</f>
        <v>58</v>
      </c>
      <c r="G32" s="56">
        <f>'Прил. 11 СОГАЗ 2016'!G32+'Прил. 11АЛЬФА 2016'!G32</f>
        <v>42</v>
      </c>
      <c r="H32" s="56">
        <f>'Прил. 11 СОГАЗ 2016'!H32+'Прил. 11АЛЬФА 2016'!H32</f>
        <v>313</v>
      </c>
      <c r="I32" s="56">
        <f>'Прил. 11 СОГАЗ 2016'!I32+'Прил. 11АЛЬФА 2016'!I32</f>
        <v>276</v>
      </c>
      <c r="J32" s="56">
        <f>'Прил. 11 СОГАЗ 2016'!J32+'Прил. 11АЛЬФА 2016'!J32</f>
        <v>792</v>
      </c>
      <c r="K32" s="56">
        <f>'Прил. 11 СОГАЗ 2016'!K32+'Прил. 11АЛЬФА 2016'!K32</f>
        <v>767</v>
      </c>
      <c r="L32" s="56">
        <f>'Прил. 11 СОГАЗ 2016'!L32+'Прил. 11АЛЬФА 2016'!L32</f>
        <v>1894</v>
      </c>
      <c r="M32" s="56">
        <f>'Прил. 11 СОГАЗ 2016'!M32+'Прил. 11АЛЬФА 2016'!M32</f>
        <v>2488</v>
      </c>
      <c r="N32" s="56">
        <f>'Прил. 11 СОГАЗ 2016'!N32+'Прил. 11АЛЬФА 2016'!N32</f>
        <v>284</v>
      </c>
      <c r="O32" s="56">
        <f>'Прил. 11 СОГАЗ 2016'!O32+'Прил. 11АЛЬФА 2016'!O32</f>
        <v>724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56792</v>
      </c>
      <c r="D33" s="56">
        <f>'Прил. 11 СОГАЗ 2016'!D33+'Прил. 11АЛЬФА 2016'!D33</f>
        <v>26020</v>
      </c>
      <c r="E33" s="56">
        <f>'Прил. 11 СОГАЗ 2016'!E33+'Прил. 11АЛЬФА 2016'!E33</f>
        <v>30772</v>
      </c>
      <c r="F33" s="56">
        <f>'Прил. 11 СОГАЗ 2016'!F33+'Прил. 11АЛЬФА 2016'!F33</f>
        <v>223</v>
      </c>
      <c r="G33" s="56">
        <f>'Прил. 11 СОГАЗ 2016'!G33+'Прил. 11АЛЬФА 2016'!G33</f>
        <v>249</v>
      </c>
      <c r="H33" s="56">
        <f>'Прил. 11 СОГАЗ 2016'!H33+'Прил. 11АЛЬФА 2016'!H33</f>
        <v>1232</v>
      </c>
      <c r="I33" s="56">
        <f>'Прил. 11 СОГАЗ 2016'!I33+'Прил. 11АЛЬФА 2016'!I33</f>
        <v>1095</v>
      </c>
      <c r="J33" s="56">
        <f>'Прил. 11 СОГАЗ 2016'!J33+'Прил. 11АЛЬФА 2016'!J33</f>
        <v>4090</v>
      </c>
      <c r="K33" s="56">
        <f>'Прил. 11 СОГАЗ 2016'!K33+'Прил. 11АЛЬФА 2016'!K33</f>
        <v>3890</v>
      </c>
      <c r="L33" s="56">
        <f>'Прил. 11 СОГАЗ 2016'!L33+'Прил. 11АЛЬФА 2016'!L33</f>
        <v>16424</v>
      </c>
      <c r="M33" s="56">
        <f>'Прил. 11 СОГАЗ 2016'!M33+'Прил. 11АЛЬФА 2016'!M33</f>
        <v>14366</v>
      </c>
      <c r="N33" s="56">
        <f>'Прил. 11 СОГАЗ 2016'!N33+'Прил. 11АЛЬФА 2016'!N33</f>
        <v>4051</v>
      </c>
      <c r="O33" s="56">
        <f>'Прил. 11 СОГАЗ 2016'!O33+'Прил. 11АЛЬФА 2016'!O33</f>
        <v>11172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31474</v>
      </c>
      <c r="D34" s="56">
        <f>'Прил. 11 СОГАЗ 2016'!D34+'Прил. 11АЛЬФА 2016'!D34</f>
        <v>14658</v>
      </c>
      <c r="E34" s="56">
        <f>'Прил. 11 СОГАЗ 2016'!E34+'Прил. 11АЛЬФА 2016'!E34</f>
        <v>16816</v>
      </c>
      <c r="F34" s="56">
        <f>'Прил. 11 СОГАЗ 2016'!F34+'Прил. 11АЛЬФА 2016'!F34</f>
        <v>124</v>
      </c>
      <c r="G34" s="56">
        <f>'Прил. 11 СОГАЗ 2016'!G34+'Прил. 11АЛЬФА 2016'!G34</f>
        <v>160</v>
      </c>
      <c r="H34" s="56">
        <f>'Прил. 11 СОГАЗ 2016'!H34+'Прил. 11АЛЬФА 2016'!H34</f>
        <v>687</v>
      </c>
      <c r="I34" s="56">
        <f>'Прил. 11 СОГАЗ 2016'!I34+'Прил. 11АЛЬФА 2016'!I34</f>
        <v>670</v>
      </c>
      <c r="J34" s="56">
        <f>'Прил. 11 СОГАЗ 2016'!J34+'Прил. 11АЛЬФА 2016'!J34</f>
        <v>2314</v>
      </c>
      <c r="K34" s="56">
        <f>'Прил. 11 СОГАЗ 2016'!K34+'Прил. 11АЛЬФА 2016'!K34</f>
        <v>2110</v>
      </c>
      <c r="L34" s="56">
        <f>'Прил. 11 СОГАЗ 2016'!L34+'Прил. 11АЛЬФА 2016'!L34</f>
        <v>9479</v>
      </c>
      <c r="M34" s="56">
        <f>'Прил. 11 СОГАЗ 2016'!M34+'Прил. 11АЛЬФА 2016'!M34</f>
        <v>8010</v>
      </c>
      <c r="N34" s="56">
        <f>'Прил. 11 СОГАЗ 2016'!N34+'Прил. 11АЛЬФА 2016'!N34</f>
        <v>2054</v>
      </c>
      <c r="O34" s="56">
        <f>'Прил. 11 СОГАЗ 2016'!O34+'Прил. 11АЛЬФА 2016'!O34</f>
        <v>5866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47354</v>
      </c>
      <c r="D35" s="56">
        <f>'Прил. 11 СОГАЗ 2016'!D35+'Прил. 11АЛЬФА 2016'!D35</f>
        <v>21956</v>
      </c>
      <c r="E35" s="56">
        <f>'Прил. 11 СОГАЗ 2016'!E35+'Прил. 11АЛЬФА 2016'!E35</f>
        <v>25398</v>
      </c>
      <c r="F35" s="56">
        <f>'Прил. 11 СОГАЗ 2016'!F35+'Прил. 11АЛЬФА 2016'!F35</f>
        <v>188</v>
      </c>
      <c r="G35" s="56">
        <f>'Прил. 11 СОГАЗ 2016'!G35+'Прил. 11АЛЬФА 2016'!G35</f>
        <v>180</v>
      </c>
      <c r="H35" s="56">
        <f>'Прил. 11 СОГАЗ 2016'!H35+'Прил. 11АЛЬФА 2016'!H35</f>
        <v>979</v>
      </c>
      <c r="I35" s="56">
        <f>'Прил. 11 СОГАЗ 2016'!I35+'Прил. 11АЛЬФА 2016'!I35</f>
        <v>970</v>
      </c>
      <c r="J35" s="56">
        <f>'Прил. 11 СОГАЗ 2016'!J35+'Прил. 11АЛЬФА 2016'!J35</f>
        <v>3507</v>
      </c>
      <c r="K35" s="56">
        <f>'Прил. 11 СОГАЗ 2016'!K35+'Прил. 11АЛЬФА 2016'!K35</f>
        <v>3198</v>
      </c>
      <c r="L35" s="56">
        <f>'Прил. 11 СОГАЗ 2016'!L35+'Прил. 11АЛЬФА 2016'!L35</f>
        <v>13614</v>
      </c>
      <c r="M35" s="56">
        <f>'Прил. 11 СОГАЗ 2016'!M35+'Прил. 11АЛЬФА 2016'!M35</f>
        <v>11501</v>
      </c>
      <c r="N35" s="56">
        <f>'Прил. 11 СОГАЗ 2016'!N35+'Прил. 11АЛЬФА 2016'!N35</f>
        <v>3668</v>
      </c>
      <c r="O35" s="56">
        <f>'Прил. 11 СОГАЗ 2016'!O35+'Прил. 11АЛЬФА 2016'!O35</f>
        <v>9549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17488</v>
      </c>
      <c r="D36" s="56">
        <f>'Прил. 11 СОГАЗ 2016'!D36+'Прил. 11АЛЬФА 2016'!D36</f>
        <v>8259</v>
      </c>
      <c r="E36" s="56">
        <f>'Прил. 11 СОГАЗ 2016'!E36+'Прил. 11АЛЬФА 2016'!E36</f>
        <v>9229</v>
      </c>
      <c r="F36" s="56">
        <f>'Прил. 11 СОГАЗ 2016'!F36+'Прил. 11АЛЬФА 2016'!F36</f>
        <v>92</v>
      </c>
      <c r="G36" s="56">
        <f>'Прил. 11 СОГАЗ 2016'!G36+'Прил. 11АЛЬФА 2016'!G36</f>
        <v>87</v>
      </c>
      <c r="H36" s="56">
        <f>'Прил. 11 СОГАЗ 2016'!H36+'Прил. 11АЛЬФА 2016'!H36</f>
        <v>417</v>
      </c>
      <c r="I36" s="56">
        <f>'Прил. 11 СОГАЗ 2016'!I36+'Прил. 11АЛЬФА 2016'!I36</f>
        <v>389</v>
      </c>
      <c r="J36" s="56">
        <f>'Прил. 11 СОГАЗ 2016'!J36+'Прил. 11АЛЬФА 2016'!J36</f>
        <v>1386</v>
      </c>
      <c r="K36" s="56">
        <f>'Прил. 11 СОГАЗ 2016'!K36+'Прил. 11АЛЬФА 2016'!K36</f>
        <v>1259</v>
      </c>
      <c r="L36" s="56">
        <f>'Прил. 11 СОГАЗ 2016'!L36+'Прил. 11АЛЬФА 2016'!L36</f>
        <v>5161</v>
      </c>
      <c r="M36" s="56">
        <f>'Прил. 11 СОГАЗ 2016'!M36+'Прил. 11АЛЬФА 2016'!M36</f>
        <v>4452</v>
      </c>
      <c r="N36" s="56">
        <f>'Прил. 11 СОГАЗ 2016'!N36+'Прил. 11АЛЬФА 2016'!N36</f>
        <v>1203</v>
      </c>
      <c r="O36" s="56">
        <f>'Прил. 11 СОГАЗ 2016'!O36+'Прил. 11АЛЬФА 2016'!O36</f>
        <v>3042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2281</v>
      </c>
      <c r="D37" s="56">
        <f>'Прил. 11 СОГАЗ 2016'!D37+'Прил. 11АЛЬФА 2016'!D37</f>
        <v>1084</v>
      </c>
      <c r="E37" s="56">
        <f>'Прил. 11 СОГАЗ 2016'!E37+'Прил. 11АЛЬФА 2016'!E37</f>
        <v>1197</v>
      </c>
      <c r="F37" s="56">
        <f>'Прил. 11 СОГАЗ 2016'!F37+'Прил. 11АЛЬФА 2016'!F37</f>
        <v>13</v>
      </c>
      <c r="G37" s="56">
        <f>'Прил. 11 СОГАЗ 2016'!G37+'Прил. 11АЛЬФА 2016'!G37</f>
        <v>11</v>
      </c>
      <c r="H37" s="56">
        <f>'Прил. 11 СОГАЗ 2016'!H37+'Прил. 11АЛЬФА 2016'!H37</f>
        <v>46</v>
      </c>
      <c r="I37" s="56">
        <f>'Прил. 11 СОГАЗ 2016'!I37+'Прил. 11АЛЬФА 2016'!I37</f>
        <v>40</v>
      </c>
      <c r="J37" s="56">
        <f>'Прил. 11 СОГАЗ 2016'!J37+'Прил. 11АЛЬФА 2016'!J37</f>
        <v>198</v>
      </c>
      <c r="K37" s="56">
        <f>'Прил. 11 СОГАЗ 2016'!K37+'Прил. 11АЛЬФА 2016'!K37</f>
        <v>183</v>
      </c>
      <c r="L37" s="56">
        <f>'Прил. 11 СОГАЗ 2016'!L37+'Прил. 11АЛЬФА 2016'!L37</f>
        <v>671</v>
      </c>
      <c r="M37" s="56">
        <f>'Прил. 11 СОГАЗ 2016'!M37+'Прил. 11АЛЬФА 2016'!M37</f>
        <v>539</v>
      </c>
      <c r="N37" s="56">
        <f>'Прил. 11 СОГАЗ 2016'!N37+'Прил. 11АЛЬФА 2016'!N37</f>
        <v>156</v>
      </c>
      <c r="O37" s="56">
        <f>'Прил. 11 СОГАЗ 2016'!O37+'Прил. 11АЛЬФА 2016'!O37</f>
        <v>424</v>
      </c>
    </row>
    <row r="38" spans="1:15" s="38" customFormat="1" ht="18.75">
      <c r="A38" s="53">
        <v>15</v>
      </c>
      <c r="B38" s="54" t="s">
        <v>123</v>
      </c>
      <c r="C38" s="55">
        <f t="shared" si="0"/>
        <v>5783</v>
      </c>
      <c r="D38" s="56">
        <f>'Прил. 11 СОГАЗ 2016'!D38+'Прил. 11АЛЬФА 2016'!D38</f>
        <v>2727</v>
      </c>
      <c r="E38" s="56">
        <f>'Прил. 11 СОГАЗ 2016'!E38+'Прил. 11АЛЬФА 2016'!E38</f>
        <v>3056</v>
      </c>
      <c r="F38" s="56">
        <f>'Прил. 11 СОГАЗ 2016'!F38+'Прил. 11АЛЬФА 2016'!F38</f>
        <v>16</v>
      </c>
      <c r="G38" s="56">
        <f>'Прил. 11 СОГАЗ 2016'!G38+'Прил. 11АЛЬФА 2016'!G38</f>
        <v>16</v>
      </c>
      <c r="H38" s="56">
        <f>'Прил. 11 СОГАЗ 2016'!H38+'Прил. 11АЛЬФА 2016'!H38</f>
        <v>97</v>
      </c>
      <c r="I38" s="56">
        <f>'Прил. 11 СОГАЗ 2016'!I38+'Прил. 11АЛЬФА 2016'!I38</f>
        <v>83</v>
      </c>
      <c r="J38" s="56">
        <f>'Прил. 11 СОГАЗ 2016'!J38+'Прил. 11АЛЬФА 2016'!J38</f>
        <v>347</v>
      </c>
      <c r="K38" s="56">
        <f>'Прил. 11 СОГАЗ 2016'!K38+'Прил. 11АЛЬФА 2016'!K38</f>
        <v>395</v>
      </c>
      <c r="L38" s="56">
        <f>'Прил. 11 СОГАЗ 2016'!L38+'Прил. 11АЛЬФА 2016'!L38</f>
        <v>1678</v>
      </c>
      <c r="M38" s="56">
        <f>'Прил. 11 СОГАЗ 2016'!M38+'Прил. 11АЛЬФА 2016'!M38</f>
        <v>1254</v>
      </c>
      <c r="N38" s="56">
        <f>'Прил. 11 СОГАЗ 2016'!N38+'Прил. 11АЛЬФА 2016'!N38</f>
        <v>589</v>
      </c>
      <c r="O38" s="56">
        <f>'Прил. 11 СОГАЗ 2016'!O38+'Прил. 11АЛЬФА 2016'!O38</f>
        <v>1308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46332</v>
      </c>
      <c r="D39" s="56">
        <f>'Прил. 11 СОГАЗ 2016'!D39+'Прил. 11АЛЬФА 2016'!D39</f>
        <v>21123</v>
      </c>
      <c r="E39" s="56">
        <f>'Прил. 11 СОГАЗ 2016'!E39+'Прил. 11АЛЬФА 2016'!E39</f>
        <v>25209</v>
      </c>
      <c r="F39" s="56">
        <f>'Прил. 11 СОГАЗ 2016'!F39+'Прил. 11АЛЬФА 2016'!F39</f>
        <v>203</v>
      </c>
      <c r="G39" s="56">
        <f>'Прил. 11 СОГАЗ 2016'!G39+'Прил. 11АЛЬФА 2016'!G39</f>
        <v>192</v>
      </c>
      <c r="H39" s="56">
        <f>'Прил. 11 СОГАЗ 2016'!H39+'Прил. 11АЛЬФА 2016'!H39</f>
        <v>1039</v>
      </c>
      <c r="I39" s="56">
        <f>'Прил. 11 СОГАЗ 2016'!I39+'Прил. 11АЛЬФА 2016'!I39</f>
        <v>975</v>
      </c>
      <c r="J39" s="56">
        <f>'Прил. 11 СОГАЗ 2016'!J39+'Прил. 11АЛЬФА 2016'!J39</f>
        <v>3596</v>
      </c>
      <c r="K39" s="56">
        <f>'Прил. 11 СОГАЗ 2016'!K39+'Прил. 11АЛЬФА 2016'!K39</f>
        <v>3321</v>
      </c>
      <c r="L39" s="56">
        <f>'Прил. 11 СОГАЗ 2016'!L39+'Прил. 11АЛЬФА 2016'!L39</f>
        <v>13181</v>
      </c>
      <c r="M39" s="56">
        <f>'Прил. 11 СОГАЗ 2016'!M39+'Прил. 11АЛЬФА 2016'!M39</f>
        <v>11766</v>
      </c>
      <c r="N39" s="56">
        <f>'Прил. 11 СОГАЗ 2016'!N39+'Прил. 11АЛЬФА 2016'!N39</f>
        <v>3104</v>
      </c>
      <c r="O39" s="56">
        <f>'Прил. 11 СОГАЗ 2016'!O39+'Прил. 11АЛЬФА 2016'!O39</f>
        <v>8955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28483</v>
      </c>
      <c r="D40" s="56">
        <f>'Прил. 11 СОГАЗ 2016'!D40+'Прил. 11АЛЬФА 2016'!D40</f>
        <v>12911</v>
      </c>
      <c r="E40" s="56">
        <f>'Прил. 11 СОГАЗ 2016'!E40+'Прил. 11АЛЬФА 2016'!E40</f>
        <v>15572</v>
      </c>
      <c r="F40" s="56">
        <f>'Прил. 11 СОГАЗ 2016'!F40+'Прил. 11АЛЬФА 2016'!F40</f>
        <v>140</v>
      </c>
      <c r="G40" s="56">
        <f>'Прил. 11 СОГАЗ 2016'!G40+'Прил. 11АЛЬФА 2016'!G40</f>
        <v>119</v>
      </c>
      <c r="H40" s="56">
        <f>'Прил. 11 СОГАЗ 2016'!H40+'Прил. 11АЛЬФА 2016'!H40</f>
        <v>710</v>
      </c>
      <c r="I40" s="56">
        <f>'Прил. 11 СОГАЗ 2016'!I40+'Прил. 11АЛЬФА 2016'!I40</f>
        <v>629</v>
      </c>
      <c r="J40" s="56">
        <f>'Прил. 11 СОГАЗ 2016'!J40+'Прил. 11АЛЬФА 2016'!J40</f>
        <v>2375</v>
      </c>
      <c r="K40" s="56">
        <f>'Прил. 11 СОГАЗ 2016'!K40+'Прил. 11АЛЬФА 2016'!K40</f>
        <v>2344</v>
      </c>
      <c r="L40" s="56">
        <f>'Прил. 11 СОГАЗ 2016'!L40+'Прил. 11АЛЬФА 2016'!L40</f>
        <v>8008</v>
      </c>
      <c r="M40" s="56">
        <f>'Прил. 11 СОГАЗ 2016'!M40+'Прил. 11АЛЬФА 2016'!M40</f>
        <v>7583</v>
      </c>
      <c r="N40" s="56">
        <f>'Прил. 11 СОГАЗ 2016'!N40+'Прил. 11АЛЬФА 2016'!N40</f>
        <v>1678</v>
      </c>
      <c r="O40" s="56">
        <f>'Прил. 11 СОГАЗ 2016'!O40+'Прил. 11АЛЬФА 2016'!O40</f>
        <v>4897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19820</v>
      </c>
      <c r="D41" s="56">
        <f>'Прил. 11 СОГАЗ 2016'!D41+'Прил. 11АЛЬФА 2016'!D41</f>
        <v>9212</v>
      </c>
      <c r="E41" s="56">
        <f>'Прил. 11 СОГАЗ 2016'!E41+'Прил. 11АЛЬФА 2016'!E41</f>
        <v>10608</v>
      </c>
      <c r="F41" s="56">
        <f>'Прил. 11 СОГАЗ 2016'!F41+'Прил. 11АЛЬФА 2016'!F41</f>
        <v>97</v>
      </c>
      <c r="G41" s="56">
        <f>'Прил. 11 СОГАЗ 2016'!G41+'Прил. 11АЛЬФА 2016'!G41</f>
        <v>71</v>
      </c>
      <c r="H41" s="56">
        <f>'Прил. 11 СОГАЗ 2016'!H41+'Прил. 11АЛЬФА 2016'!H41</f>
        <v>402</v>
      </c>
      <c r="I41" s="56">
        <f>'Прил. 11 СОГАЗ 2016'!I41+'Прил. 11АЛЬФА 2016'!I41</f>
        <v>418</v>
      </c>
      <c r="J41" s="56">
        <f>'Прил. 11 СОГАЗ 2016'!J41+'Прил. 11АЛЬФА 2016'!J41</f>
        <v>1430</v>
      </c>
      <c r="K41" s="56">
        <f>'Прил. 11 СОГАЗ 2016'!K41+'Прил. 11АЛЬФА 2016'!K41</f>
        <v>1349</v>
      </c>
      <c r="L41" s="56">
        <f>'Прил. 11 СОГАЗ 2016'!L41+'Прил. 11АЛЬФА 2016'!L41</f>
        <v>5790</v>
      </c>
      <c r="M41" s="56">
        <f>'Прил. 11 СОГАЗ 2016'!M41+'Прил. 11АЛЬФА 2016'!M41</f>
        <v>4829</v>
      </c>
      <c r="N41" s="56">
        <f>'Прил. 11 СОГАЗ 2016'!N41+'Прил. 11АЛЬФА 2016'!N41</f>
        <v>1493</v>
      </c>
      <c r="O41" s="56">
        <f>'Прил. 11 СОГАЗ 2016'!O41+'Прил. 11АЛЬФА 2016'!O41</f>
        <v>3941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10897</v>
      </c>
      <c r="D42" s="56">
        <f>'Прил. 11 СОГАЗ 2016'!D42+'Прил. 11АЛЬФА 2016'!D42</f>
        <v>5387</v>
      </c>
      <c r="E42" s="56">
        <f>'Прил. 11 СОГАЗ 2016'!E42+'Прил. 11АЛЬФА 2016'!E42</f>
        <v>5510</v>
      </c>
      <c r="F42" s="56">
        <f>'Прил. 11 СОГАЗ 2016'!F42+'Прил. 11АЛЬФА 2016'!F42</f>
        <v>39</v>
      </c>
      <c r="G42" s="56">
        <f>'Прил. 11 СОГАЗ 2016'!G42+'Прил. 11АЛЬФА 2016'!G42</f>
        <v>44</v>
      </c>
      <c r="H42" s="56">
        <f>'Прил. 11 СОГАЗ 2016'!H42+'Прил. 11АЛЬФА 2016'!H42</f>
        <v>244</v>
      </c>
      <c r="I42" s="56">
        <f>'Прил. 11 СОГАЗ 2016'!I42+'Прил. 11АЛЬФА 2016'!I42</f>
        <v>202</v>
      </c>
      <c r="J42" s="56">
        <f>'Прил. 11 СОГАЗ 2016'!J42+'Прил. 11АЛЬФА 2016'!J42</f>
        <v>787</v>
      </c>
      <c r="K42" s="56">
        <f>'Прил. 11 СОГАЗ 2016'!K42+'Прил. 11АЛЬФА 2016'!K42</f>
        <v>766</v>
      </c>
      <c r="L42" s="56">
        <f>'Прил. 11 СОГАЗ 2016'!L42+'Прил. 11АЛЬФА 2016'!L42</f>
        <v>3541</v>
      </c>
      <c r="M42" s="56">
        <f>'Прил. 11 СОГАЗ 2016'!M42+'Прил. 11АЛЬФА 2016'!M42</f>
        <v>2467</v>
      </c>
      <c r="N42" s="56">
        <f>'Прил. 11 СОГАЗ 2016'!N42+'Прил. 11АЛЬФА 2016'!N42</f>
        <v>776</v>
      </c>
      <c r="O42" s="56">
        <f>'Прил. 11 СОГАЗ 2016'!O42+'Прил. 11АЛЬФА 2016'!O42</f>
        <v>2031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744338</v>
      </c>
      <c r="D43" s="55">
        <f t="shared" si="2"/>
        <v>342690</v>
      </c>
      <c r="E43" s="55">
        <f t="shared" si="2"/>
        <v>401648</v>
      </c>
      <c r="F43" s="55">
        <f t="shared" si="2"/>
        <v>3592</v>
      </c>
      <c r="G43" s="55">
        <f t="shared" si="2"/>
        <v>3372</v>
      </c>
      <c r="H43" s="55">
        <f t="shared" si="2"/>
        <v>18412</v>
      </c>
      <c r="I43" s="55">
        <f t="shared" si="2"/>
        <v>17549</v>
      </c>
      <c r="J43" s="55">
        <f t="shared" si="2"/>
        <v>56384</v>
      </c>
      <c r="K43" s="55">
        <f t="shared" si="2"/>
        <v>53276</v>
      </c>
      <c r="L43" s="55">
        <f t="shared" si="2"/>
        <v>215751</v>
      </c>
      <c r="M43" s="55">
        <f t="shared" si="2"/>
        <v>196972</v>
      </c>
      <c r="N43" s="55">
        <f t="shared" si="2"/>
        <v>48551</v>
      </c>
      <c r="O43" s="55">
        <f t="shared" si="2"/>
        <v>130479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3" t="s">
        <v>129</v>
      </c>
      <c r="F46" s="93"/>
      <c r="G46" s="93"/>
      <c r="H46" s="93"/>
      <c r="I46" s="93"/>
    </row>
    <row r="47" spans="4:9" s="38" customFormat="1" ht="13.5" customHeight="1">
      <c r="D47" s="39" t="s">
        <v>60</v>
      </c>
      <c r="E47" s="92" t="s">
        <v>61</v>
      </c>
      <c r="F47" s="92"/>
      <c r="G47" s="92"/>
      <c r="H47" s="92"/>
      <c r="I47" s="92"/>
    </row>
    <row r="48" s="38" customFormat="1" ht="22.5" customHeight="1">
      <c r="A48" s="12" t="s">
        <v>62</v>
      </c>
    </row>
    <row r="49" spans="1:9" s="38" customFormat="1" ht="21" customHeight="1">
      <c r="A49" s="93" t="s">
        <v>59</v>
      </c>
      <c r="B49" s="93"/>
      <c r="C49" s="93"/>
      <c r="E49" s="93" t="s">
        <v>129</v>
      </c>
      <c r="F49" s="93"/>
      <c r="G49" s="93"/>
      <c r="H49" s="93"/>
      <c r="I49" s="93"/>
    </row>
    <row r="50" spans="1:9" s="39" customFormat="1" ht="12">
      <c r="A50" s="92" t="s">
        <v>63</v>
      </c>
      <c r="B50" s="92"/>
      <c r="C50" s="92"/>
      <c r="D50" s="39" t="s">
        <v>60</v>
      </c>
      <c r="E50" s="92" t="s">
        <v>61</v>
      </c>
      <c r="F50" s="92"/>
      <c r="G50" s="92"/>
      <c r="H50" s="92"/>
      <c r="I50" s="92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9" customFormat="1" ht="20.25">
      <c r="A9" s="109" t="s">
        <v>97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8:12" s="9" customFormat="1" ht="20.25">
      <c r="H10" s="10" t="s">
        <v>98</v>
      </c>
      <c r="I10" s="60" t="s">
        <v>189</v>
      </c>
      <c r="J10" s="9" t="s">
        <v>187</v>
      </c>
      <c r="L10" s="11"/>
    </row>
    <row r="11" s="9" customFormat="1" ht="20.25">
      <c r="L11" s="50"/>
    </row>
    <row r="12" spans="3:13" s="12" customFormat="1" ht="18.75">
      <c r="C12" s="111" t="s">
        <v>92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3:13" s="13" customFormat="1" ht="15.75">
      <c r="C13" s="112" t="s">
        <v>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3" t="s">
        <v>9</v>
      </c>
      <c r="B15" s="113" t="s">
        <v>10</v>
      </c>
      <c r="C15" s="127" t="s">
        <v>99</v>
      </c>
      <c r="D15" s="94" t="s">
        <v>12</v>
      </c>
      <c r="E15" s="95"/>
      <c r="F15" s="119" t="s">
        <v>13</v>
      </c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s="14" customFormat="1" ht="37.5" customHeight="1">
      <c r="A16" s="114"/>
      <c r="B16" s="114"/>
      <c r="C16" s="128"/>
      <c r="D16" s="96"/>
      <c r="E16" s="97"/>
      <c r="F16" s="124" t="s">
        <v>14</v>
      </c>
      <c r="G16" s="125"/>
      <c r="H16" s="125"/>
      <c r="I16" s="125"/>
      <c r="J16" s="125"/>
      <c r="K16" s="126"/>
      <c r="L16" s="130" t="s">
        <v>15</v>
      </c>
      <c r="M16" s="131"/>
      <c r="N16" s="132" t="s">
        <v>16</v>
      </c>
      <c r="O16" s="133"/>
    </row>
    <row r="17" spans="1:15" s="14" customFormat="1" ht="18.75" customHeight="1">
      <c r="A17" s="114"/>
      <c r="B17" s="114"/>
      <c r="C17" s="128"/>
      <c r="D17" s="98"/>
      <c r="E17" s="99"/>
      <c r="F17" s="122" t="s">
        <v>100</v>
      </c>
      <c r="G17" s="123"/>
      <c r="H17" s="122" t="s">
        <v>18</v>
      </c>
      <c r="I17" s="123"/>
      <c r="J17" s="122" t="s">
        <v>19</v>
      </c>
      <c r="K17" s="123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5"/>
      <c r="B18" s="115"/>
      <c r="C18" s="12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240370</v>
      </c>
      <c r="D20" s="56">
        <f aca="true" t="shared" si="1" ref="D20:D42">F20+H20+J20+L20+N20</f>
        <v>110225</v>
      </c>
      <c r="E20" s="56">
        <f aca="true" t="shared" si="2" ref="E20:E42">G20+I20+K20+M20+O20</f>
        <v>130145</v>
      </c>
      <c r="F20" s="56">
        <v>1169</v>
      </c>
      <c r="G20" s="56">
        <v>1048</v>
      </c>
      <c r="H20" s="56">
        <v>5720</v>
      </c>
      <c r="I20" s="56">
        <v>5526</v>
      </c>
      <c r="J20" s="56">
        <v>17236</v>
      </c>
      <c r="K20" s="56">
        <v>16043</v>
      </c>
      <c r="L20" s="56">
        <v>68932</v>
      </c>
      <c r="M20" s="56">
        <v>61843</v>
      </c>
      <c r="N20" s="56">
        <v>17168</v>
      </c>
      <c r="O20" s="56">
        <v>45685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4702</v>
      </c>
      <c r="D21" s="56">
        <f t="shared" si="1"/>
        <v>2210</v>
      </c>
      <c r="E21" s="56">
        <f t="shared" si="2"/>
        <v>2492</v>
      </c>
      <c r="F21" s="56">
        <v>32</v>
      </c>
      <c r="G21" s="56">
        <v>19</v>
      </c>
      <c r="H21" s="56">
        <v>133</v>
      </c>
      <c r="I21" s="56">
        <v>109</v>
      </c>
      <c r="J21" s="56">
        <v>345</v>
      </c>
      <c r="K21" s="56">
        <v>288</v>
      </c>
      <c r="L21" s="56">
        <v>1392</v>
      </c>
      <c r="M21" s="56">
        <v>1308</v>
      </c>
      <c r="N21" s="56">
        <v>308</v>
      </c>
      <c r="O21" s="56">
        <v>768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25705</v>
      </c>
      <c r="D22" s="56">
        <f t="shared" si="1"/>
        <v>10928</v>
      </c>
      <c r="E22" s="56">
        <f t="shared" si="2"/>
        <v>14777</v>
      </c>
      <c r="F22" s="56">
        <v>194</v>
      </c>
      <c r="G22" s="56">
        <v>187</v>
      </c>
      <c r="H22" s="56">
        <v>950</v>
      </c>
      <c r="I22" s="56">
        <v>1019</v>
      </c>
      <c r="J22" s="56">
        <v>2189</v>
      </c>
      <c r="K22" s="56">
        <v>2095</v>
      </c>
      <c r="L22" s="56">
        <v>6354</v>
      </c>
      <c r="M22" s="56">
        <v>8388</v>
      </c>
      <c r="N22" s="56">
        <v>1241</v>
      </c>
      <c r="O22" s="56">
        <v>3088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73</v>
      </c>
      <c r="D24" s="56">
        <f t="shared" si="1"/>
        <v>43</v>
      </c>
      <c r="E24" s="56">
        <f t="shared" si="2"/>
        <v>30</v>
      </c>
      <c r="F24" s="56">
        <v>0</v>
      </c>
      <c r="G24" s="56">
        <v>0</v>
      </c>
      <c r="H24" s="56">
        <v>2</v>
      </c>
      <c r="I24" s="56">
        <v>0</v>
      </c>
      <c r="J24" s="56">
        <v>4</v>
      </c>
      <c r="K24" s="56">
        <v>4</v>
      </c>
      <c r="L24" s="56">
        <v>35</v>
      </c>
      <c r="M24" s="56">
        <v>19</v>
      </c>
      <c r="N24" s="56">
        <v>2</v>
      </c>
      <c r="O24" s="56">
        <v>7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38864</v>
      </c>
      <c r="D25" s="56">
        <f t="shared" si="1"/>
        <v>18347</v>
      </c>
      <c r="E25" s="56">
        <f t="shared" si="2"/>
        <v>20517</v>
      </c>
      <c r="F25" s="56">
        <v>167</v>
      </c>
      <c r="G25" s="56">
        <v>148</v>
      </c>
      <c r="H25" s="56">
        <v>874</v>
      </c>
      <c r="I25" s="56">
        <v>844</v>
      </c>
      <c r="J25" s="56">
        <v>2824</v>
      </c>
      <c r="K25" s="56">
        <v>2743</v>
      </c>
      <c r="L25" s="56">
        <v>11769</v>
      </c>
      <c r="M25" s="56">
        <v>9735</v>
      </c>
      <c r="N25" s="56">
        <v>2713</v>
      </c>
      <c r="O25" s="56">
        <v>7047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629</v>
      </c>
      <c r="D26" s="56">
        <f t="shared" si="1"/>
        <v>314</v>
      </c>
      <c r="E26" s="56">
        <f t="shared" si="2"/>
        <v>315</v>
      </c>
      <c r="F26" s="56">
        <v>2</v>
      </c>
      <c r="G26" s="56">
        <v>1</v>
      </c>
      <c r="H26" s="56">
        <v>11</v>
      </c>
      <c r="I26" s="56">
        <v>6</v>
      </c>
      <c r="J26" s="56">
        <v>35</v>
      </c>
      <c r="K26" s="56">
        <v>32</v>
      </c>
      <c r="L26" s="56">
        <v>221</v>
      </c>
      <c r="M26" s="56">
        <v>147</v>
      </c>
      <c r="N26" s="56">
        <v>45</v>
      </c>
      <c r="O26" s="56">
        <v>129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618</v>
      </c>
      <c r="D27" s="56">
        <f t="shared" si="1"/>
        <v>276</v>
      </c>
      <c r="E27" s="56">
        <f t="shared" si="2"/>
        <v>342</v>
      </c>
      <c r="F27" s="56">
        <v>2</v>
      </c>
      <c r="G27" s="56">
        <v>1</v>
      </c>
      <c r="H27" s="56">
        <v>10</v>
      </c>
      <c r="I27" s="56">
        <v>7</v>
      </c>
      <c r="J27" s="56">
        <v>52</v>
      </c>
      <c r="K27" s="56">
        <v>55</v>
      </c>
      <c r="L27" s="56">
        <v>176</v>
      </c>
      <c r="M27" s="56">
        <v>197</v>
      </c>
      <c r="N27" s="56">
        <v>36</v>
      </c>
      <c r="O27" s="56">
        <v>82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32886</v>
      </c>
      <c r="D28" s="56">
        <f t="shared" si="1"/>
        <v>15057</v>
      </c>
      <c r="E28" s="56">
        <f t="shared" si="2"/>
        <v>17829</v>
      </c>
      <c r="F28" s="56">
        <v>196</v>
      </c>
      <c r="G28" s="56">
        <v>194</v>
      </c>
      <c r="H28" s="56">
        <v>973</v>
      </c>
      <c r="I28" s="56">
        <v>915</v>
      </c>
      <c r="J28" s="56">
        <v>2852</v>
      </c>
      <c r="K28" s="56">
        <v>2751</v>
      </c>
      <c r="L28" s="56">
        <v>9434</v>
      </c>
      <c r="M28" s="56">
        <v>9136</v>
      </c>
      <c r="N28" s="56">
        <v>1602</v>
      </c>
      <c r="O28" s="56">
        <v>4833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5402</v>
      </c>
      <c r="D29" s="56">
        <f t="shared" si="1"/>
        <v>2309</v>
      </c>
      <c r="E29" s="56">
        <f t="shared" si="2"/>
        <v>3093</v>
      </c>
      <c r="F29" s="56">
        <v>47</v>
      </c>
      <c r="G29" s="56">
        <v>41</v>
      </c>
      <c r="H29" s="56">
        <v>217</v>
      </c>
      <c r="I29" s="56">
        <v>190</v>
      </c>
      <c r="J29" s="56">
        <v>483</v>
      </c>
      <c r="K29" s="56">
        <v>501</v>
      </c>
      <c r="L29" s="56">
        <v>1341</v>
      </c>
      <c r="M29" s="56">
        <v>1718</v>
      </c>
      <c r="N29" s="56">
        <v>221</v>
      </c>
      <c r="O29" s="56">
        <v>643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3941</v>
      </c>
      <c r="D30" s="56">
        <f t="shared" si="1"/>
        <v>1565</v>
      </c>
      <c r="E30" s="56">
        <f t="shared" si="2"/>
        <v>2376</v>
      </c>
      <c r="F30" s="56">
        <v>76</v>
      </c>
      <c r="G30" s="56">
        <v>46</v>
      </c>
      <c r="H30" s="56">
        <v>237</v>
      </c>
      <c r="I30" s="56">
        <v>232</v>
      </c>
      <c r="J30" s="56">
        <v>387</v>
      </c>
      <c r="K30" s="56">
        <v>322</v>
      </c>
      <c r="L30" s="56">
        <v>780</v>
      </c>
      <c r="M30" s="56">
        <v>1524</v>
      </c>
      <c r="N30" s="56">
        <v>85</v>
      </c>
      <c r="O30" s="56">
        <v>252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4046</v>
      </c>
      <c r="D31" s="56">
        <f t="shared" si="1"/>
        <v>1918</v>
      </c>
      <c r="E31" s="56">
        <f t="shared" si="2"/>
        <v>2128</v>
      </c>
      <c r="F31" s="56">
        <v>3</v>
      </c>
      <c r="G31" s="56">
        <v>1</v>
      </c>
      <c r="H31" s="56">
        <v>101</v>
      </c>
      <c r="I31" s="56">
        <v>110</v>
      </c>
      <c r="J31" s="56">
        <v>326</v>
      </c>
      <c r="K31" s="56">
        <v>311</v>
      </c>
      <c r="L31" s="56">
        <v>1262</v>
      </c>
      <c r="M31" s="56">
        <v>1215</v>
      </c>
      <c r="N31" s="56">
        <v>226</v>
      </c>
      <c r="O31" s="56">
        <v>491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1234</v>
      </c>
      <c r="D32" s="56">
        <f t="shared" si="1"/>
        <v>548</v>
      </c>
      <c r="E32" s="56">
        <f t="shared" si="2"/>
        <v>686</v>
      </c>
      <c r="F32" s="56">
        <v>1</v>
      </c>
      <c r="G32" s="56">
        <v>3</v>
      </c>
      <c r="H32" s="56">
        <v>7</v>
      </c>
      <c r="I32" s="56">
        <v>10</v>
      </c>
      <c r="J32" s="56">
        <v>106</v>
      </c>
      <c r="K32" s="56">
        <v>112</v>
      </c>
      <c r="L32" s="56">
        <v>366</v>
      </c>
      <c r="M32" s="56">
        <v>396</v>
      </c>
      <c r="N32" s="56">
        <v>68</v>
      </c>
      <c r="O32" s="56">
        <v>165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28582</v>
      </c>
      <c r="D33" s="56">
        <f t="shared" si="1"/>
        <v>13497</v>
      </c>
      <c r="E33" s="56">
        <f t="shared" si="2"/>
        <v>15085</v>
      </c>
      <c r="F33" s="56">
        <v>122</v>
      </c>
      <c r="G33" s="56">
        <v>152</v>
      </c>
      <c r="H33" s="56">
        <v>659</v>
      </c>
      <c r="I33" s="56">
        <v>592</v>
      </c>
      <c r="J33" s="56">
        <v>1665</v>
      </c>
      <c r="K33" s="56">
        <v>1587</v>
      </c>
      <c r="L33" s="56">
        <v>9053</v>
      </c>
      <c r="M33" s="56">
        <v>7550</v>
      </c>
      <c r="N33" s="56">
        <v>1998</v>
      </c>
      <c r="O33" s="56">
        <v>5204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20320</v>
      </c>
      <c r="D34" s="56">
        <f t="shared" si="1"/>
        <v>9888</v>
      </c>
      <c r="E34" s="56">
        <f t="shared" si="2"/>
        <v>10432</v>
      </c>
      <c r="F34" s="56">
        <v>82</v>
      </c>
      <c r="G34" s="56">
        <v>105</v>
      </c>
      <c r="H34" s="56">
        <v>485</v>
      </c>
      <c r="I34" s="56">
        <v>466</v>
      </c>
      <c r="J34" s="56">
        <v>1373</v>
      </c>
      <c r="K34" s="56">
        <v>1258</v>
      </c>
      <c r="L34" s="56">
        <v>6685</v>
      </c>
      <c r="M34" s="56">
        <v>5291</v>
      </c>
      <c r="N34" s="56">
        <v>1263</v>
      </c>
      <c r="O34" s="56">
        <v>3312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2986</v>
      </c>
      <c r="D35" s="56">
        <f t="shared" si="1"/>
        <v>1536</v>
      </c>
      <c r="E35" s="56">
        <f t="shared" si="2"/>
        <v>1450</v>
      </c>
      <c r="F35" s="56">
        <v>0</v>
      </c>
      <c r="G35" s="56">
        <v>1</v>
      </c>
      <c r="H35" s="56">
        <v>20</v>
      </c>
      <c r="I35" s="56">
        <v>11</v>
      </c>
      <c r="J35" s="56">
        <v>127</v>
      </c>
      <c r="K35" s="56">
        <v>129</v>
      </c>
      <c r="L35" s="56">
        <v>1184</v>
      </c>
      <c r="M35" s="56">
        <v>852</v>
      </c>
      <c r="N35" s="56">
        <v>205</v>
      </c>
      <c r="O35" s="56">
        <v>457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14275</v>
      </c>
      <c r="D36" s="56">
        <f t="shared" si="1"/>
        <v>6867</v>
      </c>
      <c r="E36" s="56">
        <f t="shared" si="2"/>
        <v>7408</v>
      </c>
      <c r="F36" s="56">
        <v>92</v>
      </c>
      <c r="G36" s="56">
        <v>86</v>
      </c>
      <c r="H36" s="56">
        <v>375</v>
      </c>
      <c r="I36" s="56">
        <v>349</v>
      </c>
      <c r="J36" s="56">
        <v>1042</v>
      </c>
      <c r="K36" s="56">
        <v>983</v>
      </c>
      <c r="L36" s="56">
        <v>4364</v>
      </c>
      <c r="M36" s="56">
        <v>3582</v>
      </c>
      <c r="N36" s="56">
        <v>994</v>
      </c>
      <c r="O36" s="56">
        <v>2408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1680</v>
      </c>
      <c r="D37" s="56">
        <f t="shared" si="1"/>
        <v>795</v>
      </c>
      <c r="E37" s="56">
        <f t="shared" si="2"/>
        <v>885</v>
      </c>
      <c r="F37" s="56">
        <v>13</v>
      </c>
      <c r="G37" s="56">
        <v>11</v>
      </c>
      <c r="H37" s="56">
        <v>37</v>
      </c>
      <c r="I37" s="56">
        <v>34</v>
      </c>
      <c r="J37" s="56">
        <v>127</v>
      </c>
      <c r="K37" s="56">
        <v>129</v>
      </c>
      <c r="L37" s="56">
        <v>498</v>
      </c>
      <c r="M37" s="56">
        <v>405</v>
      </c>
      <c r="N37" s="56">
        <v>120</v>
      </c>
      <c r="O37" s="56">
        <v>306</v>
      </c>
    </row>
    <row r="38" spans="1:15" s="38" customFormat="1" ht="18.75">
      <c r="A38" s="53">
        <v>15</v>
      </c>
      <c r="B38" s="54" t="s">
        <v>123</v>
      </c>
      <c r="C38" s="55">
        <f t="shared" si="0"/>
        <v>171</v>
      </c>
      <c r="D38" s="56">
        <f t="shared" si="1"/>
        <v>99</v>
      </c>
      <c r="E38" s="56">
        <f t="shared" si="2"/>
        <v>72</v>
      </c>
      <c r="F38" s="56">
        <v>1</v>
      </c>
      <c r="G38" s="56">
        <v>0</v>
      </c>
      <c r="H38" s="56">
        <v>1</v>
      </c>
      <c r="I38" s="56">
        <v>3</v>
      </c>
      <c r="J38" s="56">
        <v>7</v>
      </c>
      <c r="K38" s="56">
        <v>7</v>
      </c>
      <c r="L38" s="56">
        <v>81</v>
      </c>
      <c r="M38" s="56">
        <v>52</v>
      </c>
      <c r="N38" s="56">
        <v>9</v>
      </c>
      <c r="O38" s="56">
        <v>10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19359</v>
      </c>
      <c r="D39" s="56">
        <f t="shared" si="1"/>
        <v>9298</v>
      </c>
      <c r="E39" s="56">
        <f t="shared" si="2"/>
        <v>10061</v>
      </c>
      <c r="F39" s="56">
        <v>103</v>
      </c>
      <c r="G39" s="56">
        <v>116</v>
      </c>
      <c r="H39" s="56">
        <v>446</v>
      </c>
      <c r="I39" s="56">
        <v>470</v>
      </c>
      <c r="J39" s="56">
        <v>1167</v>
      </c>
      <c r="K39" s="56">
        <v>1062</v>
      </c>
      <c r="L39" s="56">
        <v>6261</v>
      </c>
      <c r="M39" s="56">
        <v>4994</v>
      </c>
      <c r="N39" s="56">
        <v>1321</v>
      </c>
      <c r="O39" s="56">
        <v>3419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11216</v>
      </c>
      <c r="D40" s="56">
        <f t="shared" si="1"/>
        <v>5360</v>
      </c>
      <c r="E40" s="56">
        <f t="shared" si="2"/>
        <v>5856</v>
      </c>
      <c r="F40" s="56">
        <v>65</v>
      </c>
      <c r="G40" s="56">
        <v>59</v>
      </c>
      <c r="H40" s="56">
        <v>277</v>
      </c>
      <c r="I40" s="56">
        <v>256</v>
      </c>
      <c r="J40" s="56">
        <v>796</v>
      </c>
      <c r="K40" s="56">
        <v>796</v>
      </c>
      <c r="L40" s="56">
        <v>3544</v>
      </c>
      <c r="M40" s="56">
        <v>3100</v>
      </c>
      <c r="N40" s="56">
        <v>678</v>
      </c>
      <c r="O40" s="56">
        <v>1645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596</v>
      </c>
      <c r="D41" s="56">
        <f t="shared" si="1"/>
        <v>334</v>
      </c>
      <c r="E41" s="56">
        <f t="shared" si="2"/>
        <v>262</v>
      </c>
      <c r="F41" s="56">
        <v>0</v>
      </c>
      <c r="G41" s="56">
        <v>1</v>
      </c>
      <c r="H41" s="56">
        <v>2</v>
      </c>
      <c r="I41" s="56">
        <v>1</v>
      </c>
      <c r="J41" s="56">
        <v>28</v>
      </c>
      <c r="K41" s="56">
        <v>24</v>
      </c>
      <c r="L41" s="56">
        <v>279</v>
      </c>
      <c r="M41" s="56">
        <v>188</v>
      </c>
      <c r="N41" s="56">
        <v>25</v>
      </c>
      <c r="O41" s="56">
        <v>48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966</v>
      </c>
      <c r="D42" s="56">
        <f t="shared" si="1"/>
        <v>566</v>
      </c>
      <c r="E42" s="56">
        <f t="shared" si="2"/>
        <v>400</v>
      </c>
      <c r="F42" s="56">
        <v>0</v>
      </c>
      <c r="G42" s="56">
        <v>1</v>
      </c>
      <c r="H42" s="56">
        <v>3</v>
      </c>
      <c r="I42" s="56">
        <v>4</v>
      </c>
      <c r="J42" s="56">
        <v>29</v>
      </c>
      <c r="K42" s="56">
        <v>34</v>
      </c>
      <c r="L42" s="56">
        <v>454</v>
      </c>
      <c r="M42" s="56">
        <v>227</v>
      </c>
      <c r="N42" s="56">
        <v>80</v>
      </c>
      <c r="O42" s="56">
        <v>134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451610</v>
      </c>
      <c r="D43" s="55">
        <f t="shared" si="4"/>
        <v>208661</v>
      </c>
      <c r="E43" s="55">
        <f t="shared" si="4"/>
        <v>242949</v>
      </c>
      <c r="F43" s="55">
        <f t="shared" si="4"/>
        <v>2320</v>
      </c>
      <c r="G43" s="55">
        <f t="shared" si="4"/>
        <v>2190</v>
      </c>
      <c r="H43" s="55">
        <f t="shared" si="4"/>
        <v>11359</v>
      </c>
      <c r="I43" s="55">
        <f t="shared" si="4"/>
        <v>11005</v>
      </c>
      <c r="J43" s="55">
        <f t="shared" si="4"/>
        <v>32693</v>
      </c>
      <c r="K43" s="55">
        <f t="shared" si="4"/>
        <v>30817</v>
      </c>
      <c r="L43" s="55">
        <f t="shared" si="4"/>
        <v>132354</v>
      </c>
      <c r="M43" s="55">
        <f t="shared" si="4"/>
        <v>120007</v>
      </c>
      <c r="N43" s="55">
        <f t="shared" si="4"/>
        <v>29935</v>
      </c>
      <c r="O43" s="55">
        <f t="shared" si="4"/>
        <v>78930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3" t="s">
        <v>129</v>
      </c>
      <c r="F46" s="93"/>
      <c r="G46" s="93"/>
      <c r="H46" s="93"/>
      <c r="I46" s="93"/>
    </row>
    <row r="47" spans="4:9" s="38" customFormat="1" ht="13.5" customHeight="1">
      <c r="D47" s="39" t="s">
        <v>60</v>
      </c>
      <c r="E47" s="92" t="s">
        <v>61</v>
      </c>
      <c r="F47" s="92"/>
      <c r="G47" s="92"/>
      <c r="H47" s="92"/>
      <c r="I47" s="92"/>
    </row>
    <row r="48" s="38" customFormat="1" ht="22.5" customHeight="1">
      <c r="A48" s="12" t="s">
        <v>62</v>
      </c>
    </row>
    <row r="49" spans="1:9" s="38" customFormat="1" ht="21" customHeight="1">
      <c r="A49" s="93" t="s">
        <v>59</v>
      </c>
      <c r="B49" s="93"/>
      <c r="C49" s="93"/>
      <c r="E49" s="93" t="s">
        <v>129</v>
      </c>
      <c r="F49" s="93"/>
      <c r="G49" s="93"/>
      <c r="H49" s="93"/>
      <c r="I49" s="93"/>
    </row>
    <row r="50" spans="1:9" s="39" customFormat="1" ht="12">
      <c r="A50" s="92" t="s">
        <v>63</v>
      </c>
      <c r="B50" s="92"/>
      <c r="C50" s="92"/>
      <c r="D50" s="39" t="s">
        <v>60</v>
      </c>
      <c r="E50" s="92" t="s">
        <v>61</v>
      </c>
      <c r="F50" s="92"/>
      <c r="G50" s="92"/>
      <c r="H50" s="92"/>
      <c r="I50" s="92"/>
    </row>
  </sheetData>
  <sheetProtection/>
  <mergeCells count="21">
    <mergeCell ref="F15:O15"/>
    <mergeCell ref="E46:I46"/>
    <mergeCell ref="H17:I17"/>
    <mergeCell ref="J17:K17"/>
    <mergeCell ref="F17:G17"/>
    <mergeCell ref="F16:K16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9" customFormat="1" ht="20.25">
      <c r="A9" s="109" t="s">
        <v>97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8:12" s="9" customFormat="1" ht="20.25">
      <c r="H10" s="10" t="s">
        <v>98</v>
      </c>
      <c r="I10" s="60" t="s">
        <v>189</v>
      </c>
      <c r="J10" s="9" t="s">
        <v>187</v>
      </c>
      <c r="L10" s="11"/>
    </row>
    <row r="11" s="9" customFormat="1" ht="20.25">
      <c r="L11" s="50"/>
    </row>
    <row r="12" spans="3:13" s="12" customFormat="1" ht="18.75">
      <c r="C12" s="111" t="s">
        <v>93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3:13" s="13" customFormat="1" ht="15.75">
      <c r="C13" s="112" t="s">
        <v>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3" t="s">
        <v>9</v>
      </c>
      <c r="B15" s="113" t="s">
        <v>10</v>
      </c>
      <c r="C15" s="127" t="s">
        <v>99</v>
      </c>
      <c r="D15" s="94" t="s">
        <v>12</v>
      </c>
      <c r="E15" s="95"/>
      <c r="F15" s="119" t="s">
        <v>13</v>
      </c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s="14" customFormat="1" ht="37.5" customHeight="1">
      <c r="A16" s="114"/>
      <c r="B16" s="114"/>
      <c r="C16" s="128"/>
      <c r="D16" s="96"/>
      <c r="E16" s="97"/>
      <c r="F16" s="124" t="s">
        <v>14</v>
      </c>
      <c r="G16" s="125"/>
      <c r="H16" s="125"/>
      <c r="I16" s="125"/>
      <c r="J16" s="125"/>
      <c r="K16" s="126"/>
      <c r="L16" s="130" t="s">
        <v>15</v>
      </c>
      <c r="M16" s="131"/>
      <c r="N16" s="132" t="s">
        <v>16</v>
      </c>
      <c r="O16" s="133"/>
    </row>
    <row r="17" spans="1:15" s="14" customFormat="1" ht="18.75" customHeight="1">
      <c r="A17" s="114"/>
      <c r="B17" s="114"/>
      <c r="C17" s="128"/>
      <c r="D17" s="98"/>
      <c r="E17" s="99"/>
      <c r="F17" s="122" t="s">
        <v>100</v>
      </c>
      <c r="G17" s="123"/>
      <c r="H17" s="122" t="s">
        <v>18</v>
      </c>
      <c r="I17" s="123"/>
      <c r="J17" s="122" t="s">
        <v>19</v>
      </c>
      <c r="K17" s="123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5"/>
      <c r="B18" s="115"/>
      <c r="C18" s="12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63536</v>
      </c>
      <c r="D20" s="56">
        <f aca="true" t="shared" si="1" ref="D20:D42">F20+H20+J20+L20+N20</f>
        <v>30536</v>
      </c>
      <c r="E20" s="56">
        <f aca="true" t="shared" si="2" ref="E20:E42">G20+I20+K20+M20+O20</f>
        <v>33000</v>
      </c>
      <c r="F20" s="56">
        <v>266</v>
      </c>
      <c r="G20" s="56">
        <v>230</v>
      </c>
      <c r="H20" s="56">
        <v>1363</v>
      </c>
      <c r="I20" s="56">
        <v>1256</v>
      </c>
      <c r="J20" s="56">
        <v>3458</v>
      </c>
      <c r="K20" s="56">
        <v>3351</v>
      </c>
      <c r="L20" s="56">
        <v>21338</v>
      </c>
      <c r="M20" s="56">
        <v>17715</v>
      </c>
      <c r="N20" s="56">
        <v>4111</v>
      </c>
      <c r="O20" s="56">
        <v>10448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3867</v>
      </c>
      <c r="D21" s="56">
        <f t="shared" si="1"/>
        <v>1878</v>
      </c>
      <c r="E21" s="56">
        <f t="shared" si="2"/>
        <v>1989</v>
      </c>
      <c r="F21" s="56">
        <v>12</v>
      </c>
      <c r="G21" s="56">
        <v>8</v>
      </c>
      <c r="H21" s="56">
        <v>110</v>
      </c>
      <c r="I21" s="56">
        <v>82</v>
      </c>
      <c r="J21" s="56">
        <v>331</v>
      </c>
      <c r="K21" s="56">
        <v>308</v>
      </c>
      <c r="L21" s="56">
        <v>1208</v>
      </c>
      <c r="M21" s="56">
        <v>1018</v>
      </c>
      <c r="N21" s="56">
        <v>217</v>
      </c>
      <c r="O21" s="56">
        <v>573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24507</v>
      </c>
      <c r="D22" s="56">
        <f t="shared" si="1"/>
        <v>10667</v>
      </c>
      <c r="E22" s="56">
        <f t="shared" si="2"/>
        <v>13840</v>
      </c>
      <c r="F22" s="56">
        <v>122</v>
      </c>
      <c r="G22" s="56">
        <v>137</v>
      </c>
      <c r="H22" s="56">
        <v>753</v>
      </c>
      <c r="I22" s="56">
        <v>728</v>
      </c>
      <c r="J22" s="56">
        <v>2584</v>
      </c>
      <c r="K22" s="56">
        <v>2496</v>
      </c>
      <c r="L22" s="56">
        <v>6163</v>
      </c>
      <c r="M22" s="56">
        <v>7428</v>
      </c>
      <c r="N22" s="56">
        <v>1045</v>
      </c>
      <c r="O22" s="56">
        <v>3051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1408</v>
      </c>
      <c r="D24" s="56">
        <f t="shared" si="1"/>
        <v>701</v>
      </c>
      <c r="E24" s="56">
        <f t="shared" si="2"/>
        <v>707</v>
      </c>
      <c r="F24" s="56">
        <v>4</v>
      </c>
      <c r="G24" s="56">
        <v>1</v>
      </c>
      <c r="H24" s="56">
        <v>25</v>
      </c>
      <c r="I24" s="56">
        <v>28</v>
      </c>
      <c r="J24" s="56">
        <v>115</v>
      </c>
      <c r="K24" s="56">
        <v>124</v>
      </c>
      <c r="L24" s="56">
        <v>491</v>
      </c>
      <c r="M24" s="56">
        <v>404</v>
      </c>
      <c r="N24" s="56">
        <v>66</v>
      </c>
      <c r="O24" s="56">
        <v>150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3246</v>
      </c>
      <c r="D25" s="56">
        <f t="shared" si="1"/>
        <v>2092</v>
      </c>
      <c r="E25" s="56">
        <f t="shared" si="2"/>
        <v>1154</v>
      </c>
      <c r="F25" s="56">
        <v>1</v>
      </c>
      <c r="G25" s="56">
        <v>3</v>
      </c>
      <c r="H25" s="56">
        <v>23</v>
      </c>
      <c r="I25" s="56">
        <v>18</v>
      </c>
      <c r="J25" s="56">
        <v>113</v>
      </c>
      <c r="K25" s="56">
        <v>107</v>
      </c>
      <c r="L25" s="56">
        <v>1811</v>
      </c>
      <c r="M25" s="56">
        <v>704</v>
      </c>
      <c r="N25" s="56">
        <v>144</v>
      </c>
      <c r="O25" s="56">
        <v>322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19</v>
      </c>
      <c r="D26" s="56">
        <f t="shared" si="1"/>
        <v>11</v>
      </c>
      <c r="E26" s="56">
        <f t="shared" si="2"/>
        <v>8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10</v>
      </c>
      <c r="M26" s="56">
        <v>4</v>
      </c>
      <c r="N26" s="56">
        <v>0</v>
      </c>
      <c r="O26" s="56">
        <v>4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3818</v>
      </c>
      <c r="D27" s="56">
        <f t="shared" si="1"/>
        <v>1676</v>
      </c>
      <c r="E27" s="56">
        <f t="shared" si="2"/>
        <v>2142</v>
      </c>
      <c r="F27" s="56">
        <v>27</v>
      </c>
      <c r="G27" s="56">
        <v>35</v>
      </c>
      <c r="H27" s="56">
        <v>169</v>
      </c>
      <c r="I27" s="56">
        <v>150</v>
      </c>
      <c r="J27" s="56">
        <v>431</v>
      </c>
      <c r="K27" s="56">
        <v>436</v>
      </c>
      <c r="L27" s="56">
        <v>961</v>
      </c>
      <c r="M27" s="56">
        <v>1219</v>
      </c>
      <c r="N27" s="56">
        <v>88</v>
      </c>
      <c r="O27" s="56">
        <v>302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386</v>
      </c>
      <c r="D28" s="56">
        <f t="shared" si="1"/>
        <v>282</v>
      </c>
      <c r="E28" s="56">
        <f t="shared" si="2"/>
        <v>104</v>
      </c>
      <c r="F28" s="56">
        <v>1</v>
      </c>
      <c r="G28" s="56">
        <v>0</v>
      </c>
      <c r="H28" s="56">
        <v>2</v>
      </c>
      <c r="I28" s="56">
        <v>2</v>
      </c>
      <c r="J28" s="56">
        <v>8</v>
      </c>
      <c r="K28" s="56">
        <v>17</v>
      </c>
      <c r="L28" s="56">
        <v>253</v>
      </c>
      <c r="M28" s="56">
        <v>67</v>
      </c>
      <c r="N28" s="56">
        <v>18</v>
      </c>
      <c r="O28" s="56">
        <v>18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9613</v>
      </c>
      <c r="D29" s="56">
        <f t="shared" si="1"/>
        <v>4338</v>
      </c>
      <c r="E29" s="56">
        <f t="shared" si="2"/>
        <v>5275</v>
      </c>
      <c r="F29" s="56">
        <v>39</v>
      </c>
      <c r="G29" s="56">
        <v>47</v>
      </c>
      <c r="H29" s="56">
        <v>303</v>
      </c>
      <c r="I29" s="56">
        <v>274</v>
      </c>
      <c r="J29" s="56">
        <v>1058</v>
      </c>
      <c r="K29" s="56">
        <v>901</v>
      </c>
      <c r="L29" s="56">
        <v>2482</v>
      </c>
      <c r="M29" s="56">
        <v>2782</v>
      </c>
      <c r="N29" s="56">
        <v>456</v>
      </c>
      <c r="O29" s="56">
        <v>1271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4687</v>
      </c>
      <c r="D30" s="56">
        <f t="shared" si="1"/>
        <v>1955</v>
      </c>
      <c r="E30" s="56">
        <f t="shared" si="2"/>
        <v>2732</v>
      </c>
      <c r="F30" s="56">
        <v>24</v>
      </c>
      <c r="G30" s="56">
        <v>26</v>
      </c>
      <c r="H30" s="56">
        <v>246</v>
      </c>
      <c r="I30" s="56">
        <v>214</v>
      </c>
      <c r="J30" s="56">
        <v>668</v>
      </c>
      <c r="K30" s="56">
        <v>697</v>
      </c>
      <c r="L30" s="56">
        <v>933</v>
      </c>
      <c r="M30" s="56">
        <v>1541</v>
      </c>
      <c r="N30" s="56">
        <v>84</v>
      </c>
      <c r="O30" s="56">
        <v>254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9171</v>
      </c>
      <c r="D31" s="56">
        <f t="shared" si="1"/>
        <v>4181</v>
      </c>
      <c r="E31" s="56">
        <f t="shared" si="2"/>
        <v>4990</v>
      </c>
      <c r="F31" s="56">
        <v>74</v>
      </c>
      <c r="G31" s="56">
        <v>67</v>
      </c>
      <c r="H31" s="56">
        <v>324</v>
      </c>
      <c r="I31" s="56">
        <v>329</v>
      </c>
      <c r="J31" s="56">
        <v>972</v>
      </c>
      <c r="K31" s="56">
        <v>923</v>
      </c>
      <c r="L31" s="56">
        <v>2466</v>
      </c>
      <c r="M31" s="56">
        <v>2621</v>
      </c>
      <c r="N31" s="56">
        <v>345</v>
      </c>
      <c r="O31" s="56">
        <v>1050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6404</v>
      </c>
      <c r="D32" s="56">
        <f t="shared" si="1"/>
        <v>2793</v>
      </c>
      <c r="E32" s="56">
        <f t="shared" si="2"/>
        <v>3611</v>
      </c>
      <c r="F32" s="56">
        <v>57</v>
      </c>
      <c r="G32" s="56">
        <v>39</v>
      </c>
      <c r="H32" s="56">
        <v>306</v>
      </c>
      <c r="I32" s="56">
        <v>266</v>
      </c>
      <c r="J32" s="56">
        <v>686</v>
      </c>
      <c r="K32" s="56">
        <v>655</v>
      </c>
      <c r="L32" s="56">
        <v>1528</v>
      </c>
      <c r="M32" s="56">
        <v>2092</v>
      </c>
      <c r="N32" s="56">
        <v>216</v>
      </c>
      <c r="O32" s="56">
        <v>559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28210</v>
      </c>
      <c r="D33" s="56">
        <f t="shared" si="1"/>
        <v>12523</v>
      </c>
      <c r="E33" s="56">
        <f t="shared" si="2"/>
        <v>15687</v>
      </c>
      <c r="F33" s="56">
        <v>101</v>
      </c>
      <c r="G33" s="56">
        <v>97</v>
      </c>
      <c r="H33" s="56">
        <v>573</v>
      </c>
      <c r="I33" s="56">
        <v>503</v>
      </c>
      <c r="J33" s="56">
        <v>2425</v>
      </c>
      <c r="K33" s="56">
        <v>2303</v>
      </c>
      <c r="L33" s="56">
        <v>7371</v>
      </c>
      <c r="M33" s="56">
        <v>6816</v>
      </c>
      <c r="N33" s="56">
        <v>2053</v>
      </c>
      <c r="O33" s="56">
        <v>5968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11154</v>
      </c>
      <c r="D34" s="56">
        <f t="shared" si="1"/>
        <v>4770</v>
      </c>
      <c r="E34" s="56">
        <f t="shared" si="2"/>
        <v>6384</v>
      </c>
      <c r="F34" s="56">
        <v>42</v>
      </c>
      <c r="G34" s="56">
        <v>55</v>
      </c>
      <c r="H34" s="56">
        <v>202</v>
      </c>
      <c r="I34" s="56">
        <v>204</v>
      </c>
      <c r="J34" s="56">
        <v>941</v>
      </c>
      <c r="K34" s="56">
        <v>852</v>
      </c>
      <c r="L34" s="56">
        <v>2794</v>
      </c>
      <c r="M34" s="56">
        <v>2719</v>
      </c>
      <c r="N34" s="56">
        <v>791</v>
      </c>
      <c r="O34" s="56">
        <v>2554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44368</v>
      </c>
      <c r="D35" s="56">
        <f t="shared" si="1"/>
        <v>20420</v>
      </c>
      <c r="E35" s="56">
        <f t="shared" si="2"/>
        <v>23948</v>
      </c>
      <c r="F35" s="56">
        <v>188</v>
      </c>
      <c r="G35" s="56">
        <v>179</v>
      </c>
      <c r="H35" s="56">
        <v>959</v>
      </c>
      <c r="I35" s="56">
        <v>959</v>
      </c>
      <c r="J35" s="56">
        <v>3380</v>
      </c>
      <c r="K35" s="56">
        <v>3069</v>
      </c>
      <c r="L35" s="56">
        <v>12430</v>
      </c>
      <c r="M35" s="56">
        <v>10649</v>
      </c>
      <c r="N35" s="56">
        <v>3463</v>
      </c>
      <c r="O35" s="56">
        <v>9092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3213</v>
      </c>
      <c r="D36" s="56">
        <f t="shared" si="1"/>
        <v>1392</v>
      </c>
      <c r="E36" s="56">
        <f t="shared" si="2"/>
        <v>1821</v>
      </c>
      <c r="F36" s="56">
        <v>0</v>
      </c>
      <c r="G36" s="56">
        <v>1</v>
      </c>
      <c r="H36" s="56">
        <v>42</v>
      </c>
      <c r="I36" s="56">
        <v>40</v>
      </c>
      <c r="J36" s="56">
        <v>344</v>
      </c>
      <c r="K36" s="56">
        <v>276</v>
      </c>
      <c r="L36" s="56">
        <v>797</v>
      </c>
      <c r="M36" s="56">
        <v>870</v>
      </c>
      <c r="N36" s="56">
        <v>209</v>
      </c>
      <c r="O36" s="56">
        <v>634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601</v>
      </c>
      <c r="D37" s="56">
        <f t="shared" si="1"/>
        <v>289</v>
      </c>
      <c r="E37" s="56">
        <f t="shared" si="2"/>
        <v>312</v>
      </c>
      <c r="F37" s="56">
        <v>0</v>
      </c>
      <c r="G37" s="56">
        <v>0</v>
      </c>
      <c r="H37" s="56">
        <v>9</v>
      </c>
      <c r="I37" s="56">
        <v>6</v>
      </c>
      <c r="J37" s="56">
        <v>71</v>
      </c>
      <c r="K37" s="56">
        <v>54</v>
      </c>
      <c r="L37" s="56">
        <v>173</v>
      </c>
      <c r="M37" s="56">
        <v>134</v>
      </c>
      <c r="N37" s="56">
        <v>36</v>
      </c>
      <c r="O37" s="56">
        <v>118</v>
      </c>
    </row>
    <row r="38" spans="1:15" s="38" customFormat="1" ht="18.75">
      <c r="A38" s="53">
        <v>15</v>
      </c>
      <c r="B38" s="54" t="s">
        <v>123</v>
      </c>
      <c r="C38" s="55">
        <f t="shared" si="0"/>
        <v>5612</v>
      </c>
      <c r="D38" s="56">
        <f t="shared" si="1"/>
        <v>2628</v>
      </c>
      <c r="E38" s="56">
        <f t="shared" si="2"/>
        <v>2984</v>
      </c>
      <c r="F38" s="56">
        <v>15</v>
      </c>
      <c r="G38" s="56">
        <v>16</v>
      </c>
      <c r="H38" s="56">
        <v>96</v>
      </c>
      <c r="I38" s="56">
        <v>80</v>
      </c>
      <c r="J38" s="56">
        <v>340</v>
      </c>
      <c r="K38" s="56">
        <v>388</v>
      </c>
      <c r="L38" s="56">
        <v>1597</v>
      </c>
      <c r="M38" s="56">
        <v>1202</v>
      </c>
      <c r="N38" s="56">
        <v>580</v>
      </c>
      <c r="O38" s="56">
        <v>1298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26973</v>
      </c>
      <c r="D39" s="56">
        <f t="shared" si="1"/>
        <v>11825</v>
      </c>
      <c r="E39" s="56">
        <f t="shared" si="2"/>
        <v>15148</v>
      </c>
      <c r="F39" s="56">
        <v>100</v>
      </c>
      <c r="G39" s="56">
        <v>76</v>
      </c>
      <c r="H39" s="56">
        <v>593</v>
      </c>
      <c r="I39" s="56">
        <v>505</v>
      </c>
      <c r="J39" s="56">
        <v>2429</v>
      </c>
      <c r="K39" s="56">
        <v>2259</v>
      </c>
      <c r="L39" s="56">
        <v>6920</v>
      </c>
      <c r="M39" s="56">
        <v>6772</v>
      </c>
      <c r="N39" s="56">
        <v>1783</v>
      </c>
      <c r="O39" s="56">
        <v>5536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17267</v>
      </c>
      <c r="D40" s="56">
        <f t="shared" si="1"/>
        <v>7551</v>
      </c>
      <c r="E40" s="56">
        <f t="shared" si="2"/>
        <v>9716</v>
      </c>
      <c r="F40" s="56">
        <v>75</v>
      </c>
      <c r="G40" s="56">
        <v>60</v>
      </c>
      <c r="H40" s="56">
        <v>433</v>
      </c>
      <c r="I40" s="56">
        <v>373</v>
      </c>
      <c r="J40" s="56">
        <v>1579</v>
      </c>
      <c r="K40" s="56">
        <v>1548</v>
      </c>
      <c r="L40" s="56">
        <v>4464</v>
      </c>
      <c r="M40" s="56">
        <v>4483</v>
      </c>
      <c r="N40" s="56">
        <v>1000</v>
      </c>
      <c r="O40" s="56">
        <v>3252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19224</v>
      </c>
      <c r="D41" s="56">
        <f t="shared" si="1"/>
        <v>8878</v>
      </c>
      <c r="E41" s="56">
        <f t="shared" si="2"/>
        <v>10346</v>
      </c>
      <c r="F41" s="56">
        <v>97</v>
      </c>
      <c r="G41" s="56">
        <v>70</v>
      </c>
      <c r="H41" s="56">
        <v>400</v>
      </c>
      <c r="I41" s="56">
        <v>417</v>
      </c>
      <c r="J41" s="56">
        <v>1402</v>
      </c>
      <c r="K41" s="56">
        <v>1325</v>
      </c>
      <c r="L41" s="56">
        <v>5511</v>
      </c>
      <c r="M41" s="56">
        <v>4641</v>
      </c>
      <c r="N41" s="56">
        <v>1468</v>
      </c>
      <c r="O41" s="56">
        <v>3893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9931</v>
      </c>
      <c r="D42" s="56">
        <f t="shared" si="1"/>
        <v>4821</v>
      </c>
      <c r="E42" s="56">
        <f t="shared" si="2"/>
        <v>5110</v>
      </c>
      <c r="F42" s="56">
        <v>39</v>
      </c>
      <c r="G42" s="56">
        <v>43</v>
      </c>
      <c r="H42" s="56">
        <v>241</v>
      </c>
      <c r="I42" s="56">
        <v>198</v>
      </c>
      <c r="J42" s="56">
        <v>758</v>
      </c>
      <c r="K42" s="56">
        <v>732</v>
      </c>
      <c r="L42" s="56">
        <v>3087</v>
      </c>
      <c r="M42" s="56">
        <v>2240</v>
      </c>
      <c r="N42" s="56">
        <v>696</v>
      </c>
      <c r="O42" s="56">
        <v>1897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292728</v>
      </c>
      <c r="D43" s="55">
        <f t="shared" si="4"/>
        <v>134029</v>
      </c>
      <c r="E43" s="55">
        <f t="shared" si="4"/>
        <v>158699</v>
      </c>
      <c r="F43" s="55">
        <f t="shared" si="4"/>
        <v>1272</v>
      </c>
      <c r="G43" s="55">
        <f t="shared" si="4"/>
        <v>1182</v>
      </c>
      <c r="H43" s="55">
        <f t="shared" si="4"/>
        <v>7053</v>
      </c>
      <c r="I43" s="55">
        <f t="shared" si="4"/>
        <v>6544</v>
      </c>
      <c r="J43" s="55">
        <f t="shared" si="4"/>
        <v>23691</v>
      </c>
      <c r="K43" s="55">
        <f t="shared" si="4"/>
        <v>22459</v>
      </c>
      <c r="L43" s="55">
        <f t="shared" si="4"/>
        <v>83397</v>
      </c>
      <c r="M43" s="55">
        <f t="shared" si="4"/>
        <v>76965</v>
      </c>
      <c r="N43" s="55">
        <f t="shared" si="4"/>
        <v>18616</v>
      </c>
      <c r="O43" s="55">
        <f t="shared" si="4"/>
        <v>51549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3" t="s">
        <v>129</v>
      </c>
      <c r="F46" s="93"/>
      <c r="G46" s="93"/>
      <c r="H46" s="93"/>
      <c r="I46" s="93"/>
    </row>
    <row r="47" spans="4:9" s="38" customFormat="1" ht="13.5" customHeight="1">
      <c r="D47" s="39" t="s">
        <v>60</v>
      </c>
      <c r="E47" s="92" t="s">
        <v>61</v>
      </c>
      <c r="F47" s="92"/>
      <c r="G47" s="92"/>
      <c r="H47" s="92"/>
      <c r="I47" s="92"/>
    </row>
    <row r="48" s="38" customFormat="1" ht="22.5" customHeight="1">
      <c r="A48" s="12" t="s">
        <v>62</v>
      </c>
    </row>
    <row r="49" spans="1:9" s="38" customFormat="1" ht="21" customHeight="1">
      <c r="A49" s="93" t="s">
        <v>59</v>
      </c>
      <c r="B49" s="93"/>
      <c r="C49" s="93"/>
      <c r="E49" s="93" t="s">
        <v>129</v>
      </c>
      <c r="F49" s="93"/>
      <c r="G49" s="93"/>
      <c r="H49" s="93"/>
      <c r="I49" s="93"/>
    </row>
    <row r="50" spans="1:9" s="39" customFormat="1" ht="12">
      <c r="A50" s="92" t="s">
        <v>63</v>
      </c>
      <c r="B50" s="92"/>
      <c r="C50" s="92"/>
      <c r="D50" s="39" t="s">
        <v>60</v>
      </c>
      <c r="E50" s="92" t="s">
        <v>61</v>
      </c>
      <c r="F50" s="92"/>
      <c r="G50" s="92"/>
      <c r="H50" s="92"/>
      <c r="I50" s="92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190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35" t="s">
        <v>138</v>
      </c>
      <c r="B9" s="135" t="s">
        <v>139</v>
      </c>
      <c r="C9" s="134" t="s">
        <v>140</v>
      </c>
      <c r="D9" s="134"/>
      <c r="E9" s="134"/>
      <c r="F9" s="134"/>
      <c r="G9" s="134"/>
      <c r="H9" s="134"/>
      <c r="I9" s="134"/>
      <c r="J9" s="134"/>
      <c r="K9" s="134"/>
    </row>
    <row r="10" spans="1:11" ht="12.75">
      <c r="A10" s="135"/>
      <c r="B10" s="135"/>
      <c r="C10" s="134" t="s">
        <v>141</v>
      </c>
      <c r="D10" s="134" t="s">
        <v>12</v>
      </c>
      <c r="E10" s="134"/>
      <c r="F10" s="134"/>
      <c r="G10" s="134"/>
      <c r="H10" s="134"/>
      <c r="I10" s="134"/>
      <c r="J10" s="134"/>
      <c r="K10" s="134"/>
    </row>
    <row r="11" spans="1:11" ht="12.75">
      <c r="A11" s="135"/>
      <c r="B11" s="135"/>
      <c r="C11" s="134"/>
      <c r="D11" s="136" t="s">
        <v>142</v>
      </c>
      <c r="E11" s="136" t="s">
        <v>143</v>
      </c>
      <c r="F11" s="134" t="s">
        <v>144</v>
      </c>
      <c r="G11" s="134"/>
      <c r="H11" s="134"/>
      <c r="I11" s="134"/>
      <c r="J11" s="134"/>
      <c r="K11" s="134"/>
    </row>
    <row r="12" spans="1:11" ht="12.75">
      <c r="A12" s="135"/>
      <c r="B12" s="135"/>
      <c r="C12" s="134"/>
      <c r="D12" s="136"/>
      <c r="E12" s="136"/>
      <c r="F12" s="134" t="s">
        <v>145</v>
      </c>
      <c r="G12" s="134"/>
      <c r="H12" s="134" t="s">
        <v>92</v>
      </c>
      <c r="I12" s="134"/>
      <c r="J12" s="134" t="s">
        <v>93</v>
      </c>
      <c r="K12" s="134"/>
    </row>
    <row r="13" spans="1:11" ht="12.75">
      <c r="A13" s="135"/>
      <c r="B13" s="135"/>
      <c r="C13" s="134"/>
      <c r="D13" s="136"/>
      <c r="E13" s="136"/>
      <c r="F13" s="68" t="s">
        <v>142</v>
      </c>
      <c r="G13" s="68" t="s">
        <v>143</v>
      </c>
      <c r="H13" s="68" t="s">
        <v>142</v>
      </c>
      <c r="I13" s="68" t="s">
        <v>143</v>
      </c>
      <c r="J13" s="68" t="s">
        <v>142</v>
      </c>
      <c r="K13" s="68" t="s">
        <v>143</v>
      </c>
    </row>
    <row r="14" spans="1:11" ht="11.25" customHeight="1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</row>
    <row r="15" spans="1:11" ht="12.75">
      <c r="A15" s="67" t="s">
        <v>146</v>
      </c>
      <c r="B15" s="68" t="s">
        <v>101</v>
      </c>
      <c r="C15" s="70">
        <f aca="true" t="shared" si="0" ref="C15:C34">D15+E15</f>
        <v>0</v>
      </c>
      <c r="D15" s="70">
        <f aca="true" t="shared" si="1" ref="D15:D34">F15+H15+J15</f>
        <v>0</v>
      </c>
      <c r="E15" s="70">
        <f aca="true" t="shared" si="2" ref="E15:E34">G15+I15+K15</f>
        <v>0</v>
      </c>
      <c r="F15" s="67">
        <v>0</v>
      </c>
      <c r="G15" s="67">
        <v>0</v>
      </c>
      <c r="H15" s="67"/>
      <c r="I15" s="67"/>
      <c r="J15" s="67"/>
      <c r="K15" s="67"/>
    </row>
    <row r="16" spans="1:11" ht="12.75">
      <c r="A16" s="67" t="s">
        <v>147</v>
      </c>
      <c r="B16" s="68" t="s">
        <v>148</v>
      </c>
      <c r="C16" s="70">
        <f t="shared" si="0"/>
        <v>0</v>
      </c>
      <c r="D16" s="70">
        <f t="shared" si="1"/>
        <v>0</v>
      </c>
      <c r="E16" s="70">
        <f t="shared" si="2"/>
        <v>0</v>
      </c>
      <c r="F16" s="67">
        <v>0</v>
      </c>
      <c r="G16" s="67">
        <v>0</v>
      </c>
      <c r="H16" s="67"/>
      <c r="I16" s="67"/>
      <c r="J16" s="67"/>
      <c r="K16" s="67"/>
    </row>
    <row r="17" spans="1:11" ht="12.75">
      <c r="A17" s="67" t="s">
        <v>149</v>
      </c>
      <c r="B17" s="68" t="s">
        <v>150</v>
      </c>
      <c r="C17" s="70">
        <f t="shared" si="0"/>
        <v>0</v>
      </c>
      <c r="D17" s="70">
        <f t="shared" si="1"/>
        <v>0</v>
      </c>
      <c r="E17" s="70">
        <f t="shared" si="2"/>
        <v>0</v>
      </c>
      <c r="F17" s="67">
        <v>0</v>
      </c>
      <c r="G17" s="67">
        <v>0</v>
      </c>
      <c r="H17" s="67"/>
      <c r="I17" s="67"/>
      <c r="J17" s="67"/>
      <c r="K17" s="67"/>
    </row>
    <row r="18" spans="1:11" ht="12.75">
      <c r="A18" s="67" t="s">
        <v>151</v>
      </c>
      <c r="B18" s="68" t="s">
        <v>108</v>
      </c>
      <c r="C18" s="70">
        <f t="shared" si="0"/>
        <v>0</v>
      </c>
      <c r="D18" s="70">
        <f t="shared" si="1"/>
        <v>0</v>
      </c>
      <c r="E18" s="70">
        <f t="shared" si="2"/>
        <v>0</v>
      </c>
      <c r="F18" s="67">
        <v>0</v>
      </c>
      <c r="G18" s="67">
        <v>0</v>
      </c>
      <c r="H18" s="67"/>
      <c r="I18" s="67"/>
      <c r="J18" s="67"/>
      <c r="K18" s="67"/>
    </row>
    <row r="19" spans="1:11" s="71" customFormat="1" ht="12.75">
      <c r="A19" s="67" t="s">
        <v>152</v>
      </c>
      <c r="B19" s="68" t="s">
        <v>153</v>
      </c>
      <c r="C19" s="70">
        <f t="shared" si="0"/>
        <v>0</v>
      </c>
      <c r="D19" s="70">
        <f t="shared" si="1"/>
        <v>0</v>
      </c>
      <c r="E19" s="70">
        <f t="shared" si="2"/>
        <v>0</v>
      </c>
      <c r="F19" s="67">
        <v>0</v>
      </c>
      <c r="G19" s="67">
        <v>0</v>
      </c>
      <c r="H19" s="67"/>
      <c r="I19" s="67"/>
      <c r="J19" s="67"/>
      <c r="K19" s="67"/>
    </row>
    <row r="20" spans="1:11" ht="12.75">
      <c r="A20" s="67" t="s">
        <v>154</v>
      </c>
      <c r="B20" s="68" t="s">
        <v>112</v>
      </c>
      <c r="C20" s="70">
        <f t="shared" si="0"/>
        <v>0</v>
      </c>
      <c r="D20" s="70">
        <f t="shared" si="1"/>
        <v>0</v>
      </c>
      <c r="E20" s="70">
        <f t="shared" si="2"/>
        <v>0</v>
      </c>
      <c r="F20" s="67">
        <v>0</v>
      </c>
      <c r="G20" s="67">
        <v>0</v>
      </c>
      <c r="H20" s="67"/>
      <c r="I20" s="67"/>
      <c r="J20" s="67"/>
      <c r="K20" s="67"/>
    </row>
    <row r="21" spans="1:11" ht="25.5">
      <c r="A21" s="67" t="s">
        <v>155</v>
      </c>
      <c r="B21" s="72" t="s">
        <v>156</v>
      </c>
      <c r="C21" s="70">
        <f t="shared" si="0"/>
        <v>0</v>
      </c>
      <c r="D21" s="70">
        <f t="shared" si="1"/>
        <v>0</v>
      </c>
      <c r="E21" s="70">
        <f t="shared" si="2"/>
        <v>0</v>
      </c>
      <c r="F21" s="67">
        <v>0</v>
      </c>
      <c r="G21" s="67">
        <v>0</v>
      </c>
      <c r="H21" s="67"/>
      <c r="I21" s="67"/>
      <c r="J21" s="67"/>
      <c r="K21" s="67"/>
    </row>
    <row r="22" spans="1:11" ht="25.5">
      <c r="A22" s="67" t="s">
        <v>157</v>
      </c>
      <c r="B22" s="72" t="s">
        <v>158</v>
      </c>
      <c r="C22" s="70">
        <f t="shared" si="0"/>
        <v>0</v>
      </c>
      <c r="D22" s="70">
        <f t="shared" si="1"/>
        <v>0</v>
      </c>
      <c r="E22" s="70">
        <f t="shared" si="2"/>
        <v>0</v>
      </c>
      <c r="F22" s="67">
        <v>0</v>
      </c>
      <c r="G22" s="67">
        <v>0</v>
      </c>
      <c r="H22" s="67"/>
      <c r="I22" s="67"/>
      <c r="J22" s="67"/>
      <c r="K22" s="67"/>
    </row>
    <row r="23" spans="1:11" ht="25.5">
      <c r="A23" s="67" t="s">
        <v>159</v>
      </c>
      <c r="B23" s="72" t="s">
        <v>160</v>
      </c>
      <c r="C23" s="70">
        <f t="shared" si="0"/>
        <v>0</v>
      </c>
      <c r="D23" s="70">
        <f t="shared" si="1"/>
        <v>0</v>
      </c>
      <c r="E23" s="70">
        <f t="shared" si="2"/>
        <v>0</v>
      </c>
      <c r="F23" s="67">
        <v>0</v>
      </c>
      <c r="G23" s="67">
        <v>0</v>
      </c>
      <c r="H23" s="67"/>
      <c r="I23" s="67"/>
      <c r="J23" s="67"/>
      <c r="K23" s="67"/>
    </row>
    <row r="24" spans="1:11" ht="12.75">
      <c r="A24" s="67" t="s">
        <v>161</v>
      </c>
      <c r="B24" s="68" t="s">
        <v>162</v>
      </c>
      <c r="C24" s="70">
        <f t="shared" si="0"/>
        <v>0</v>
      </c>
      <c r="D24" s="70">
        <f t="shared" si="1"/>
        <v>0</v>
      </c>
      <c r="E24" s="70">
        <f t="shared" si="2"/>
        <v>0</v>
      </c>
      <c r="F24" s="67">
        <v>0</v>
      </c>
      <c r="G24" s="67">
        <v>0</v>
      </c>
      <c r="H24" s="67"/>
      <c r="I24" s="67"/>
      <c r="J24" s="67"/>
      <c r="K24" s="67"/>
    </row>
    <row r="25" spans="1:11" ht="12.75">
      <c r="A25" s="67" t="s">
        <v>163</v>
      </c>
      <c r="B25" s="68" t="s">
        <v>117</v>
      </c>
      <c r="C25" s="70">
        <f t="shared" si="0"/>
        <v>0</v>
      </c>
      <c r="D25" s="70">
        <f t="shared" si="1"/>
        <v>0</v>
      </c>
      <c r="E25" s="70">
        <f t="shared" si="2"/>
        <v>0</v>
      </c>
      <c r="F25" s="67">
        <v>0</v>
      </c>
      <c r="G25" s="67">
        <v>0</v>
      </c>
      <c r="H25" s="67"/>
      <c r="I25" s="67"/>
      <c r="J25" s="67"/>
      <c r="K25" s="67"/>
    </row>
    <row r="26" spans="1:11" ht="12.75">
      <c r="A26" s="67" t="s">
        <v>164</v>
      </c>
      <c r="B26" s="68" t="s">
        <v>118</v>
      </c>
      <c r="C26" s="70">
        <f t="shared" si="0"/>
        <v>0</v>
      </c>
      <c r="D26" s="70">
        <f t="shared" si="1"/>
        <v>0</v>
      </c>
      <c r="E26" s="70">
        <f t="shared" si="2"/>
        <v>0</v>
      </c>
      <c r="F26" s="67">
        <v>0</v>
      </c>
      <c r="G26" s="67">
        <v>0</v>
      </c>
      <c r="H26" s="67"/>
      <c r="I26" s="67"/>
      <c r="J26" s="67"/>
      <c r="K26" s="67"/>
    </row>
    <row r="27" spans="1:11" ht="12.75">
      <c r="A27" s="67" t="s">
        <v>165</v>
      </c>
      <c r="B27" s="68" t="s">
        <v>166</v>
      </c>
      <c r="C27" s="70">
        <f t="shared" si="0"/>
        <v>0</v>
      </c>
      <c r="D27" s="70">
        <f t="shared" si="1"/>
        <v>0</v>
      </c>
      <c r="E27" s="70">
        <f t="shared" si="2"/>
        <v>0</v>
      </c>
      <c r="F27" s="67">
        <v>0</v>
      </c>
      <c r="G27" s="67">
        <v>0</v>
      </c>
      <c r="H27" s="67"/>
      <c r="I27" s="67"/>
      <c r="J27" s="67"/>
      <c r="K27" s="67"/>
    </row>
    <row r="28" spans="1:11" ht="12.75">
      <c r="A28" s="67" t="s">
        <v>167</v>
      </c>
      <c r="B28" s="68" t="s">
        <v>120</v>
      </c>
      <c r="C28" s="70">
        <f t="shared" si="0"/>
        <v>0</v>
      </c>
      <c r="D28" s="70">
        <f t="shared" si="1"/>
        <v>0</v>
      </c>
      <c r="E28" s="70">
        <f t="shared" si="2"/>
        <v>0</v>
      </c>
      <c r="F28" s="67">
        <v>0</v>
      </c>
      <c r="G28" s="67">
        <v>0</v>
      </c>
      <c r="H28" s="67"/>
      <c r="I28" s="67"/>
      <c r="J28" s="67"/>
      <c r="K28" s="67"/>
    </row>
    <row r="29" spans="1:11" ht="12.75">
      <c r="A29" s="67" t="s">
        <v>168</v>
      </c>
      <c r="B29" s="68" t="s">
        <v>169</v>
      </c>
      <c r="C29" s="70">
        <f t="shared" si="0"/>
        <v>0</v>
      </c>
      <c r="D29" s="70">
        <f t="shared" si="1"/>
        <v>0</v>
      </c>
      <c r="E29" s="70">
        <f t="shared" si="2"/>
        <v>0</v>
      </c>
      <c r="F29" s="67">
        <v>0</v>
      </c>
      <c r="G29" s="67">
        <v>0</v>
      </c>
      <c r="H29" s="67"/>
      <c r="I29" s="67"/>
      <c r="J29" s="67"/>
      <c r="K29" s="67"/>
    </row>
    <row r="30" spans="1:11" ht="12.75">
      <c r="A30" s="67" t="s">
        <v>170</v>
      </c>
      <c r="B30" s="68" t="s">
        <v>124</v>
      </c>
      <c r="C30" s="70">
        <f t="shared" si="0"/>
        <v>0</v>
      </c>
      <c r="D30" s="70">
        <f t="shared" si="1"/>
        <v>0</v>
      </c>
      <c r="E30" s="70">
        <f t="shared" si="2"/>
        <v>0</v>
      </c>
      <c r="F30" s="67">
        <v>0</v>
      </c>
      <c r="G30" s="67">
        <v>0</v>
      </c>
      <c r="H30" s="67"/>
      <c r="I30" s="67"/>
      <c r="J30" s="67"/>
      <c r="K30" s="67"/>
    </row>
    <row r="31" spans="1:11" ht="12.75">
      <c r="A31" s="67" t="s">
        <v>171</v>
      </c>
      <c r="B31" s="73" t="s">
        <v>125</v>
      </c>
      <c r="C31" s="70">
        <f t="shared" si="0"/>
        <v>0</v>
      </c>
      <c r="D31" s="70">
        <f t="shared" si="1"/>
        <v>0</v>
      </c>
      <c r="E31" s="70">
        <f t="shared" si="2"/>
        <v>0</v>
      </c>
      <c r="F31" s="67">
        <v>0</v>
      </c>
      <c r="G31" s="67">
        <v>0</v>
      </c>
      <c r="H31" s="67"/>
      <c r="I31" s="67"/>
      <c r="J31" s="67"/>
      <c r="K31" s="67"/>
    </row>
    <row r="32" spans="1:11" ht="12.75">
      <c r="A32" s="67" t="s">
        <v>172</v>
      </c>
      <c r="B32" s="68" t="s">
        <v>126</v>
      </c>
      <c r="C32" s="70">
        <f t="shared" si="0"/>
        <v>0</v>
      </c>
      <c r="D32" s="70">
        <f t="shared" si="1"/>
        <v>0</v>
      </c>
      <c r="E32" s="70">
        <f t="shared" si="2"/>
        <v>0</v>
      </c>
      <c r="F32" s="67">
        <v>0</v>
      </c>
      <c r="G32" s="67">
        <v>0</v>
      </c>
      <c r="H32" s="67"/>
      <c r="I32" s="67"/>
      <c r="J32" s="67"/>
      <c r="K32" s="67"/>
    </row>
    <row r="33" spans="1:11" ht="12.75">
      <c r="A33" s="67" t="s">
        <v>173</v>
      </c>
      <c r="B33" s="68" t="s">
        <v>127</v>
      </c>
      <c r="C33" s="70">
        <f t="shared" si="0"/>
        <v>0</v>
      </c>
      <c r="D33" s="70">
        <f t="shared" si="1"/>
        <v>0</v>
      </c>
      <c r="E33" s="70">
        <f t="shared" si="2"/>
        <v>0</v>
      </c>
      <c r="F33" s="67">
        <v>0</v>
      </c>
      <c r="G33" s="67">
        <v>0</v>
      </c>
      <c r="H33" s="67"/>
      <c r="I33" s="67"/>
      <c r="J33" s="67"/>
      <c r="K33" s="67"/>
    </row>
    <row r="34" spans="1:11" ht="25.5">
      <c r="A34" s="67"/>
      <c r="B34" s="72" t="s">
        <v>174</v>
      </c>
      <c r="C34" s="70">
        <f t="shared" si="0"/>
        <v>0</v>
      </c>
      <c r="D34" s="70">
        <f t="shared" si="1"/>
        <v>0</v>
      </c>
      <c r="E34" s="70">
        <f t="shared" si="2"/>
        <v>0</v>
      </c>
      <c r="F34" s="67">
        <v>0</v>
      </c>
      <c r="G34" s="67">
        <v>0</v>
      </c>
      <c r="H34" s="67"/>
      <c r="I34" s="67"/>
      <c r="J34" s="67"/>
      <c r="K34" s="67"/>
    </row>
    <row r="35" spans="1:11" ht="12.75">
      <c r="A35" s="70"/>
      <c r="B35" s="70" t="s">
        <v>128</v>
      </c>
      <c r="C35" s="74">
        <f aca="true" t="shared" si="3" ref="C35:K35">SUM(C15:C33)</f>
        <v>0</v>
      </c>
      <c r="D35" s="74">
        <f t="shared" si="3"/>
        <v>0</v>
      </c>
      <c r="E35" s="74">
        <f t="shared" si="3"/>
        <v>0</v>
      </c>
      <c r="F35" s="74">
        <f t="shared" si="3"/>
        <v>0</v>
      </c>
      <c r="G35" s="74">
        <f t="shared" si="3"/>
        <v>0</v>
      </c>
      <c r="H35" s="74">
        <f t="shared" si="3"/>
        <v>0</v>
      </c>
      <c r="I35" s="74">
        <f t="shared" si="3"/>
        <v>0</v>
      </c>
      <c r="J35" s="74">
        <f t="shared" si="3"/>
        <v>0</v>
      </c>
      <c r="K35" s="74">
        <f t="shared" si="3"/>
        <v>0</v>
      </c>
    </row>
    <row r="36" spans="1:10" ht="12.75">
      <c r="A36" s="71"/>
      <c r="B36" s="75"/>
      <c r="C36" s="75"/>
      <c r="D36" s="76"/>
      <c r="E36" s="76"/>
      <c r="F36" s="76"/>
      <c r="G36" s="76"/>
      <c r="H36" s="76"/>
      <c r="I36" s="76"/>
      <c r="J36" s="76"/>
    </row>
    <row r="37" spans="1:3" ht="12.75">
      <c r="A37" s="71"/>
      <c r="B37" s="75"/>
      <c r="C37" s="75"/>
    </row>
    <row r="38" spans="1:8" ht="12.75">
      <c r="A38" s="77"/>
      <c r="F38" s="78"/>
      <c r="G38" s="78"/>
      <c r="H38" s="79"/>
    </row>
    <row r="39" spans="1:8" ht="12.75">
      <c r="A39" s="80"/>
      <c r="H39" s="80"/>
    </row>
    <row r="40" spans="1:8" ht="12.75">
      <c r="A40" s="79" t="s">
        <v>175</v>
      </c>
      <c r="H40" s="81" t="s">
        <v>176</v>
      </c>
    </row>
  </sheetData>
  <mergeCells count="11">
    <mergeCell ref="H12:I12"/>
    <mergeCell ref="J12:K12"/>
    <mergeCell ref="B9:B13"/>
    <mergeCell ref="A9:A13"/>
    <mergeCell ref="C10:C13"/>
    <mergeCell ref="C9:K9"/>
    <mergeCell ref="D10:K10"/>
    <mergeCell ref="D11:D13"/>
    <mergeCell ref="E11:E13"/>
    <mergeCell ref="F11:K11"/>
    <mergeCell ref="F12:G1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2"/>
  <sheetViews>
    <sheetView workbookViewId="0" topLeftCell="A1">
      <selection activeCell="C3" sqref="C3"/>
    </sheetView>
  </sheetViews>
  <sheetFormatPr defaultColWidth="9.00390625" defaultRowHeight="12.75"/>
  <cols>
    <col min="1" max="1" width="9.125" style="83" customWidth="1"/>
    <col min="2" max="2" width="42.75390625" style="82" bestFit="1" customWidth="1"/>
    <col min="3" max="6" width="9.125" style="82" customWidth="1"/>
    <col min="7" max="7" width="42.75390625" style="82" bestFit="1" customWidth="1"/>
    <col min="8" max="16384" width="9.125" style="82" customWidth="1"/>
  </cols>
  <sheetData>
    <row r="1" spans="1:6" ht="99" customHeight="1">
      <c r="A1" s="137" t="s">
        <v>177</v>
      </c>
      <c r="B1" s="138"/>
      <c r="C1" s="138"/>
      <c r="D1" s="138"/>
      <c r="E1" s="138"/>
      <c r="F1" s="138"/>
    </row>
    <row r="2" spans="2:4" ht="18.75">
      <c r="B2" s="84" t="s">
        <v>178</v>
      </c>
      <c r="C2" s="85" t="s">
        <v>190</v>
      </c>
      <c r="D2" s="86"/>
    </row>
    <row r="3" spans="1:3" ht="25.5">
      <c r="A3" s="87" t="s">
        <v>179</v>
      </c>
      <c r="B3" s="87" t="s">
        <v>180</v>
      </c>
      <c r="C3" s="87" t="s">
        <v>181</v>
      </c>
    </row>
    <row r="4" ht="12.75">
      <c r="C4" s="83"/>
    </row>
    <row r="5" ht="12.75">
      <c r="C5" s="83"/>
    </row>
    <row r="6" ht="12.75">
      <c r="C6" s="83"/>
    </row>
    <row r="7" ht="12.75">
      <c r="C7" s="83"/>
    </row>
    <row r="8" ht="12.75">
      <c r="C8" s="83"/>
    </row>
    <row r="9" ht="12.75">
      <c r="C9" s="83"/>
    </row>
    <row r="10" ht="12.75">
      <c r="C10" s="83"/>
    </row>
    <row r="11" ht="12.75">
      <c r="C11" s="83"/>
    </row>
    <row r="12" ht="12.75">
      <c r="C12" s="83"/>
    </row>
    <row r="13" ht="12.75">
      <c r="C13" s="83"/>
    </row>
    <row r="14" ht="12.75">
      <c r="C14" s="83"/>
    </row>
    <row r="15" ht="12.75">
      <c r="C15" s="83"/>
    </row>
    <row r="16" ht="12.75">
      <c r="C16" s="83"/>
    </row>
    <row r="17" ht="12.75">
      <c r="C17" s="83"/>
    </row>
    <row r="18" ht="12.75">
      <c r="C18" s="83"/>
    </row>
    <row r="19" ht="12.75">
      <c r="C19" s="83"/>
    </row>
    <row r="20" ht="12.75">
      <c r="C20" s="83"/>
    </row>
    <row r="21" ht="12.75">
      <c r="C21" s="83"/>
    </row>
    <row r="22" ht="12.75">
      <c r="C22" s="83"/>
    </row>
    <row r="23" ht="12.75">
      <c r="C23" s="83"/>
    </row>
    <row r="24" ht="12.75">
      <c r="C24" s="83"/>
    </row>
    <row r="25" ht="12.75">
      <c r="C25" s="83"/>
    </row>
    <row r="26" ht="12.75">
      <c r="C26" s="83"/>
    </row>
    <row r="27" ht="12.75">
      <c r="C27" s="83"/>
    </row>
    <row r="28" ht="12.75">
      <c r="C28" s="83"/>
    </row>
    <row r="29" ht="12.75">
      <c r="C29" s="83"/>
    </row>
    <row r="30" ht="12.75">
      <c r="C30" s="83"/>
    </row>
    <row r="31" ht="12.75">
      <c r="C31" s="83"/>
    </row>
    <row r="32" ht="12.75">
      <c r="C32" s="83"/>
    </row>
    <row r="33" ht="12.75">
      <c r="C33" s="83"/>
    </row>
    <row r="34" ht="12.75">
      <c r="C34" s="83"/>
    </row>
    <row r="35" ht="12.75">
      <c r="C35" s="83"/>
    </row>
    <row r="36" ht="12.75">
      <c r="C36" s="83"/>
    </row>
    <row r="37" ht="12.75">
      <c r="C37" s="83"/>
    </row>
    <row r="38" ht="12.75">
      <c r="C38" s="83"/>
    </row>
    <row r="39" ht="12.75">
      <c r="C39" s="83"/>
    </row>
    <row r="40" ht="12.75">
      <c r="C40" s="83"/>
    </row>
    <row r="41" ht="12.75">
      <c r="C41" s="83"/>
    </row>
    <row r="42" ht="12.75">
      <c r="C42" s="83"/>
    </row>
    <row r="43" ht="12.75">
      <c r="C43" s="83"/>
    </row>
    <row r="44" ht="12.75">
      <c r="C44" s="83"/>
    </row>
    <row r="45" ht="12.75">
      <c r="C45" s="83"/>
    </row>
    <row r="46" ht="12.75">
      <c r="C46" s="83"/>
    </row>
    <row r="47" ht="12.75">
      <c r="C47" s="83"/>
    </row>
    <row r="48" ht="12.75">
      <c r="C48" s="83"/>
    </row>
    <row r="49" ht="12.75">
      <c r="C49" s="83"/>
    </row>
    <row r="50" ht="12.75">
      <c r="C50" s="83"/>
    </row>
    <row r="51" ht="12.75">
      <c r="C51" s="83"/>
    </row>
    <row r="52" ht="12.75">
      <c r="C52" s="83"/>
    </row>
    <row r="53" ht="12.75">
      <c r="C53" s="83"/>
    </row>
    <row r="54" ht="12.75">
      <c r="C54" s="83"/>
    </row>
    <row r="55" ht="12.75">
      <c r="C55" s="83"/>
    </row>
    <row r="56" ht="12.75">
      <c r="C56" s="83"/>
    </row>
    <row r="57" ht="12.75">
      <c r="C57" s="83"/>
    </row>
    <row r="58" ht="12.75">
      <c r="C58" s="83"/>
    </row>
    <row r="59" ht="12.75">
      <c r="C59" s="83"/>
    </row>
    <row r="60" ht="12.75">
      <c r="C60" s="83"/>
    </row>
    <row r="61" ht="12.75">
      <c r="C61" s="83"/>
    </row>
    <row r="62" ht="12.75">
      <c r="C62" s="83"/>
    </row>
    <row r="63" ht="12.75">
      <c r="C63" s="83"/>
    </row>
    <row r="64" ht="12.75">
      <c r="C64" s="83"/>
    </row>
    <row r="65" ht="12.75">
      <c r="C65" s="83"/>
    </row>
    <row r="66" ht="12.75">
      <c r="C66" s="83"/>
    </row>
    <row r="67" ht="12.75">
      <c r="C67" s="83"/>
    </row>
    <row r="68" ht="12.75">
      <c r="C68" s="83"/>
    </row>
    <row r="69" ht="12.75">
      <c r="C69" s="83"/>
    </row>
    <row r="70" ht="12.75">
      <c r="C70" s="83"/>
    </row>
    <row r="71" ht="12.75">
      <c r="C71" s="83"/>
    </row>
    <row r="72" ht="12.75">
      <c r="C72" s="83"/>
    </row>
    <row r="73" ht="12.75">
      <c r="C73" s="83"/>
    </row>
    <row r="74" ht="12.75">
      <c r="C74" s="83"/>
    </row>
    <row r="75" ht="12.75">
      <c r="C75" s="83"/>
    </row>
    <row r="76" ht="12.75">
      <c r="C76" s="83"/>
    </row>
    <row r="77" ht="12.75">
      <c r="C77" s="83"/>
    </row>
    <row r="78" ht="12.75">
      <c r="C78" s="83"/>
    </row>
    <row r="79" ht="12.75">
      <c r="C79" s="83"/>
    </row>
    <row r="80" ht="12.75">
      <c r="C80" s="83"/>
    </row>
    <row r="81" ht="12.75">
      <c r="C81" s="83"/>
    </row>
    <row r="82" ht="12.75">
      <c r="C82" s="83"/>
    </row>
    <row r="83" ht="12.75">
      <c r="C83" s="83"/>
    </row>
    <row r="84" ht="12.75">
      <c r="C84" s="83"/>
    </row>
    <row r="85" ht="12.75">
      <c r="C85" s="83"/>
    </row>
    <row r="86" ht="12.75">
      <c r="C86" s="83"/>
    </row>
    <row r="87" ht="12.75">
      <c r="C87" s="83"/>
    </row>
    <row r="88" ht="12.75">
      <c r="C88" s="83"/>
    </row>
    <row r="89" ht="12.75">
      <c r="C89" s="83"/>
    </row>
    <row r="90" ht="12.75">
      <c r="C90" s="83"/>
    </row>
    <row r="91" ht="12.75">
      <c r="C91" s="83"/>
    </row>
    <row r="92" ht="12.75">
      <c r="C92" s="83"/>
    </row>
    <row r="93" ht="12.75">
      <c r="C93" s="83"/>
    </row>
    <row r="94" ht="12.75">
      <c r="C94" s="83"/>
    </row>
    <row r="95" ht="12.75">
      <c r="C95" s="83"/>
    </row>
    <row r="96" ht="12.75">
      <c r="C96" s="83"/>
    </row>
    <row r="97" ht="12.75">
      <c r="C97" s="83"/>
    </row>
    <row r="98" ht="12.75">
      <c r="C98" s="83"/>
    </row>
    <row r="99" ht="12.75">
      <c r="C99" s="83"/>
    </row>
    <row r="100" ht="12.75">
      <c r="C100" s="83"/>
    </row>
    <row r="101" ht="12.75">
      <c r="C101" s="83"/>
    </row>
    <row r="102" ht="12.75">
      <c r="C102" s="83"/>
    </row>
    <row r="103" ht="12.75">
      <c r="C103" s="83"/>
    </row>
    <row r="104" ht="12.75">
      <c r="C104" s="83"/>
    </row>
    <row r="105" ht="12.75">
      <c r="C105" s="83"/>
    </row>
    <row r="106" ht="12.75">
      <c r="C106" s="83"/>
    </row>
    <row r="107" ht="12.75">
      <c r="C107" s="83"/>
    </row>
    <row r="108" ht="12.75">
      <c r="C108" s="83"/>
    </row>
    <row r="109" ht="12.75">
      <c r="C109" s="83"/>
    </row>
    <row r="110" ht="12.75">
      <c r="C110" s="83"/>
    </row>
    <row r="111" ht="12.75">
      <c r="C111" s="83"/>
    </row>
    <row r="112" ht="12.75">
      <c r="C112" s="83"/>
    </row>
    <row r="113" ht="12.75">
      <c r="C113" s="83"/>
    </row>
    <row r="114" ht="12.75">
      <c r="C114" s="83"/>
    </row>
    <row r="115" ht="12.75">
      <c r="C115" s="83"/>
    </row>
    <row r="116" ht="12.75">
      <c r="C116" s="83"/>
    </row>
    <row r="117" ht="12.75">
      <c r="C117" s="83"/>
    </row>
    <row r="118" ht="12.75">
      <c r="C118" s="83"/>
    </row>
    <row r="119" ht="12.75">
      <c r="C119" s="83"/>
    </row>
    <row r="120" ht="12.75">
      <c r="C120" s="83"/>
    </row>
    <row r="121" ht="12.75">
      <c r="C121" s="83"/>
    </row>
    <row r="122" ht="12.75">
      <c r="C122" s="83"/>
    </row>
    <row r="123" ht="12.75">
      <c r="C123" s="83"/>
    </row>
    <row r="124" ht="12.75">
      <c r="C124" s="83"/>
    </row>
    <row r="125" ht="12.75">
      <c r="C125" s="83"/>
    </row>
    <row r="126" ht="12.75">
      <c r="C126" s="83"/>
    </row>
    <row r="127" ht="12.75">
      <c r="C127" s="83"/>
    </row>
    <row r="128" ht="12.75">
      <c r="C128" s="83"/>
    </row>
    <row r="129" ht="12.75">
      <c r="C129" s="83"/>
    </row>
    <row r="130" ht="12.75">
      <c r="C130" s="83"/>
    </row>
    <row r="131" ht="12.75">
      <c r="C131" s="83"/>
    </row>
    <row r="132" ht="12.75">
      <c r="C132" s="83"/>
    </row>
    <row r="133" ht="12.75">
      <c r="C133" s="83"/>
    </row>
    <row r="134" ht="12.75">
      <c r="C134" s="83"/>
    </row>
    <row r="135" ht="12.75">
      <c r="C135" s="83"/>
    </row>
    <row r="136" ht="12.75">
      <c r="C136" s="83"/>
    </row>
    <row r="137" ht="12.75">
      <c r="C137" s="83"/>
    </row>
    <row r="138" ht="12.75">
      <c r="C138" s="83"/>
    </row>
    <row r="139" ht="12.75">
      <c r="C139" s="83"/>
    </row>
    <row r="140" ht="12.75">
      <c r="C140" s="83"/>
    </row>
    <row r="141" ht="12.75">
      <c r="C141" s="83"/>
    </row>
    <row r="142" ht="12.75">
      <c r="C142" s="83"/>
    </row>
    <row r="143" ht="12.75">
      <c r="C143" s="83"/>
    </row>
    <row r="144" ht="12.75">
      <c r="C144" s="83"/>
    </row>
    <row r="145" ht="12.75">
      <c r="C145" s="83"/>
    </row>
    <row r="146" ht="12.75">
      <c r="C146" s="83"/>
    </row>
    <row r="147" ht="12.75">
      <c r="C147" s="83"/>
    </row>
    <row r="148" ht="12.75">
      <c r="C148" s="83"/>
    </row>
    <row r="149" ht="12.75">
      <c r="C149" s="83"/>
    </row>
    <row r="150" ht="12.75">
      <c r="C150" s="83"/>
    </row>
    <row r="151" ht="12.75">
      <c r="C151" s="83"/>
    </row>
    <row r="152" ht="12.75">
      <c r="C152" s="83"/>
    </row>
    <row r="153" ht="12.75">
      <c r="C153" s="83"/>
    </row>
    <row r="154" ht="12.75">
      <c r="C154" s="83"/>
    </row>
    <row r="155" ht="12.75">
      <c r="C155" s="83"/>
    </row>
    <row r="156" ht="12.75">
      <c r="C156" s="83"/>
    </row>
    <row r="157" ht="12.75">
      <c r="C157" s="83"/>
    </row>
    <row r="158" ht="12.75">
      <c r="C158" s="83"/>
    </row>
    <row r="159" ht="12.75">
      <c r="C159" s="83"/>
    </row>
    <row r="160" ht="12.75">
      <c r="C160" s="83"/>
    </row>
    <row r="161" ht="12.75">
      <c r="C161" s="83"/>
    </row>
    <row r="162" ht="12.75">
      <c r="C162" s="83"/>
    </row>
    <row r="163" ht="12.75">
      <c r="C163" s="83"/>
    </row>
    <row r="164" ht="12.75">
      <c r="C164" s="83"/>
    </row>
    <row r="165" ht="12.75">
      <c r="C165" s="83"/>
    </row>
    <row r="166" ht="12.75">
      <c r="C166" s="83"/>
    </row>
    <row r="167" ht="12.75">
      <c r="C167" s="83"/>
    </row>
    <row r="168" ht="12.75">
      <c r="C168" s="83"/>
    </row>
    <row r="169" ht="12.75">
      <c r="C169" s="83"/>
    </row>
    <row r="170" ht="12.75">
      <c r="C170" s="83"/>
    </row>
    <row r="171" ht="12.75">
      <c r="C171" s="83"/>
    </row>
    <row r="172" ht="12.75">
      <c r="C172" s="83"/>
    </row>
    <row r="173" ht="12.75">
      <c r="C173" s="83"/>
    </row>
    <row r="174" ht="12.75">
      <c r="C174" s="83"/>
    </row>
    <row r="175" ht="12.75">
      <c r="C175" s="83"/>
    </row>
    <row r="176" ht="12.75">
      <c r="C176" s="83"/>
    </row>
    <row r="177" ht="12.75">
      <c r="C177" s="83"/>
    </row>
    <row r="178" ht="12.75">
      <c r="C178" s="83"/>
    </row>
    <row r="179" ht="12.75">
      <c r="C179" s="83"/>
    </row>
    <row r="180" ht="12.75">
      <c r="C180" s="83"/>
    </row>
    <row r="181" ht="12.75">
      <c r="C181" s="83"/>
    </row>
    <row r="182" ht="12.75">
      <c r="C182" s="83"/>
    </row>
    <row r="183" ht="12.75">
      <c r="C183" s="83"/>
    </row>
    <row r="184" ht="12.75">
      <c r="C184" s="83"/>
    </row>
    <row r="185" ht="12.75">
      <c r="C185" s="83"/>
    </row>
    <row r="186" ht="12.75">
      <c r="C186" s="83"/>
    </row>
    <row r="187" ht="12.75">
      <c r="C187" s="83"/>
    </row>
    <row r="188" ht="12.75">
      <c r="C188" s="83"/>
    </row>
    <row r="189" ht="12.75">
      <c r="C189" s="83"/>
    </row>
    <row r="190" ht="12.75">
      <c r="C190" s="83"/>
    </row>
    <row r="191" ht="12.75">
      <c r="C191" s="83"/>
    </row>
    <row r="192" ht="12.75">
      <c r="C192" s="83"/>
    </row>
    <row r="193" ht="12.75">
      <c r="C193" s="83"/>
    </row>
    <row r="194" ht="12.75">
      <c r="C194" s="83"/>
    </row>
    <row r="195" ht="12.75">
      <c r="C195" s="83"/>
    </row>
    <row r="196" ht="12.75">
      <c r="C196" s="83"/>
    </row>
    <row r="197" ht="12.75">
      <c r="C197" s="83"/>
    </row>
    <row r="198" ht="12.75">
      <c r="C198" s="83"/>
    </row>
    <row r="199" ht="12.75">
      <c r="C199" s="83"/>
    </row>
    <row r="200" ht="12.75">
      <c r="C200" s="83"/>
    </row>
    <row r="201" ht="12.75">
      <c r="C201" s="83"/>
    </row>
    <row r="202" ht="12.75">
      <c r="C202" s="83"/>
    </row>
    <row r="203" ht="12.75">
      <c r="C203" s="83"/>
    </row>
    <row r="204" ht="12.75">
      <c r="C204" s="83"/>
    </row>
    <row r="205" ht="12.75">
      <c r="C205" s="83"/>
    </row>
    <row r="206" ht="12.75">
      <c r="C206" s="83"/>
    </row>
    <row r="207" ht="12.75">
      <c r="C207" s="83"/>
    </row>
    <row r="208" ht="12.75">
      <c r="C208" s="83"/>
    </row>
    <row r="209" ht="12.75">
      <c r="C209" s="83"/>
    </row>
    <row r="210" ht="12.75">
      <c r="C210" s="83"/>
    </row>
    <row r="211" ht="12.75">
      <c r="C211" s="83"/>
    </row>
    <row r="212" ht="12.75">
      <c r="C212" s="83"/>
    </row>
    <row r="213" ht="12.75">
      <c r="C213" s="83"/>
    </row>
    <row r="214" ht="12.75">
      <c r="C214" s="83"/>
    </row>
    <row r="215" ht="12.75">
      <c r="C215" s="83"/>
    </row>
    <row r="216" ht="12.75">
      <c r="C216" s="83"/>
    </row>
    <row r="217" ht="12.75">
      <c r="C217" s="83"/>
    </row>
    <row r="218" ht="12.75">
      <c r="C218" s="83"/>
    </row>
    <row r="219" ht="12.75">
      <c r="C219" s="83"/>
    </row>
    <row r="220" ht="12.75">
      <c r="C220" s="83"/>
    </row>
    <row r="221" ht="12.75">
      <c r="C221" s="83"/>
    </row>
    <row r="222" ht="12.75">
      <c r="C222" s="83"/>
    </row>
    <row r="223" ht="12.75">
      <c r="C223" s="83"/>
    </row>
    <row r="224" ht="12.75">
      <c r="C224" s="83"/>
    </row>
    <row r="225" ht="12.75">
      <c r="C225" s="83"/>
    </row>
    <row r="226" ht="12.75">
      <c r="C226" s="83"/>
    </row>
    <row r="227" ht="12.75">
      <c r="C227" s="83"/>
    </row>
    <row r="228" ht="12.75">
      <c r="C228" s="83"/>
    </row>
    <row r="229" ht="12.75">
      <c r="C229" s="83"/>
    </row>
    <row r="230" ht="12.75">
      <c r="C230" s="83"/>
    </row>
    <row r="231" ht="12.75">
      <c r="C231" s="83"/>
    </row>
    <row r="232" ht="12.75">
      <c r="C232" s="83"/>
    </row>
    <row r="233" ht="12.75">
      <c r="C233" s="83"/>
    </row>
    <row r="234" ht="12.75">
      <c r="C234" s="83"/>
    </row>
    <row r="235" ht="12.75">
      <c r="C235" s="83"/>
    </row>
    <row r="236" ht="12.75">
      <c r="C236" s="83"/>
    </row>
    <row r="237" ht="12.75">
      <c r="C237" s="83"/>
    </row>
    <row r="238" ht="12.75">
      <c r="C238" s="83"/>
    </row>
    <row r="239" ht="12.75">
      <c r="C239" s="83"/>
    </row>
    <row r="240" ht="12.75">
      <c r="C240" s="83"/>
    </row>
    <row r="241" ht="12.75">
      <c r="C241" s="83"/>
    </row>
    <row r="242" ht="12.75">
      <c r="C242" s="83"/>
    </row>
    <row r="243" ht="12.75">
      <c r="C243" s="83"/>
    </row>
    <row r="244" ht="12.75">
      <c r="C244" s="83"/>
    </row>
    <row r="245" ht="12.75">
      <c r="C245" s="83"/>
    </row>
    <row r="246" ht="12.75">
      <c r="C246" s="83"/>
    </row>
    <row r="247" ht="12.75">
      <c r="C247" s="83"/>
    </row>
    <row r="248" ht="12.75">
      <c r="C248" s="83"/>
    </row>
    <row r="249" ht="12.75">
      <c r="C249" s="83"/>
    </row>
    <row r="250" ht="12.75">
      <c r="C250" s="83"/>
    </row>
    <row r="251" ht="12.75">
      <c r="C251" s="83"/>
    </row>
    <row r="252" ht="12.75">
      <c r="C252" s="83"/>
    </row>
    <row r="253" ht="12.75">
      <c r="C253" s="83"/>
    </row>
    <row r="254" ht="12.75">
      <c r="C254" s="83"/>
    </row>
    <row r="255" ht="12.75">
      <c r="C255" s="83"/>
    </row>
    <row r="256" ht="12.75">
      <c r="C256" s="83"/>
    </row>
    <row r="257" ht="12.75">
      <c r="C257" s="83"/>
    </row>
    <row r="258" ht="12.75">
      <c r="C258" s="83"/>
    </row>
    <row r="259" ht="12.75">
      <c r="C259" s="83"/>
    </row>
    <row r="260" ht="12.75">
      <c r="C260" s="83"/>
    </row>
    <row r="261" ht="12.75">
      <c r="C261" s="83"/>
    </row>
    <row r="262" ht="12.75">
      <c r="C262" s="83"/>
    </row>
    <row r="263" ht="12.75">
      <c r="C263" s="83"/>
    </row>
    <row r="264" ht="12.75">
      <c r="C264" s="83"/>
    </row>
    <row r="265" ht="12.75">
      <c r="C265" s="83"/>
    </row>
    <row r="266" ht="12.75">
      <c r="C266" s="83"/>
    </row>
    <row r="267" ht="12.75">
      <c r="C267" s="83"/>
    </row>
    <row r="268" ht="12.75">
      <c r="C268" s="83"/>
    </row>
    <row r="269" ht="12.75">
      <c r="C269" s="83"/>
    </row>
    <row r="270" ht="12.75">
      <c r="C270" s="83"/>
    </row>
    <row r="271" ht="12.75">
      <c r="C271" s="83"/>
    </row>
    <row r="272" ht="12.75">
      <c r="C272" s="83"/>
    </row>
    <row r="273" ht="12.75">
      <c r="C273" s="83"/>
    </row>
    <row r="274" ht="12.75">
      <c r="C274" s="83"/>
    </row>
    <row r="275" ht="12.75">
      <c r="C275" s="83"/>
    </row>
    <row r="276" ht="12.75">
      <c r="C276" s="83"/>
    </row>
    <row r="277" ht="12.75">
      <c r="C277" s="83"/>
    </row>
    <row r="278" ht="12.75">
      <c r="C278" s="83"/>
    </row>
    <row r="279" ht="12.75">
      <c r="C279" s="83"/>
    </row>
    <row r="280" ht="12.75">
      <c r="C280" s="83"/>
    </row>
    <row r="281" ht="12.75">
      <c r="C281" s="83"/>
    </row>
    <row r="282" ht="12.75">
      <c r="C282" s="83"/>
    </row>
    <row r="283" ht="12.75">
      <c r="C283" s="83"/>
    </row>
    <row r="284" ht="12.75">
      <c r="C284" s="83"/>
    </row>
    <row r="285" ht="12.75">
      <c r="C285" s="83"/>
    </row>
    <row r="286" ht="12.75">
      <c r="C286" s="83"/>
    </row>
    <row r="287" ht="12.75">
      <c r="C287" s="83"/>
    </row>
    <row r="288" ht="12.75">
      <c r="C288" s="83"/>
    </row>
    <row r="289" ht="12.75">
      <c r="C289" s="83"/>
    </row>
    <row r="290" ht="12.75">
      <c r="C290" s="83"/>
    </row>
    <row r="291" ht="12.75">
      <c r="C291" s="83"/>
    </row>
    <row r="292" ht="12.75">
      <c r="C292" s="83"/>
    </row>
    <row r="293" ht="12.75">
      <c r="C293" s="83"/>
    </row>
    <row r="294" ht="12.75">
      <c r="C294" s="83"/>
    </row>
    <row r="295" ht="12.75">
      <c r="C295" s="83"/>
    </row>
    <row r="296" ht="12.75">
      <c r="C296" s="83"/>
    </row>
    <row r="297" ht="12.75">
      <c r="C297" s="83"/>
    </row>
    <row r="298" ht="12.75">
      <c r="C298" s="83"/>
    </row>
    <row r="299" ht="12.75">
      <c r="C299" s="83"/>
    </row>
    <row r="300" ht="12.75">
      <c r="C300" s="83"/>
    </row>
    <row r="301" ht="12.75">
      <c r="C301" s="83"/>
    </row>
    <row r="302" ht="12.75">
      <c r="C302" s="83"/>
    </row>
    <row r="303" ht="12.75">
      <c r="C303" s="83"/>
    </row>
    <row r="304" ht="12.75">
      <c r="C304" s="83"/>
    </row>
    <row r="305" ht="12.75">
      <c r="C305" s="83"/>
    </row>
    <row r="306" ht="12.75">
      <c r="C306" s="83"/>
    </row>
    <row r="307" ht="12.75">
      <c r="C307" s="83"/>
    </row>
    <row r="308" ht="12.75">
      <c r="C308" s="83"/>
    </row>
    <row r="309" ht="12.75">
      <c r="C309" s="83"/>
    </row>
    <row r="310" ht="12.75">
      <c r="C310" s="83"/>
    </row>
    <row r="311" ht="12.75">
      <c r="C311" s="83"/>
    </row>
    <row r="312" ht="12.75">
      <c r="C312" s="83"/>
    </row>
    <row r="313" ht="12.75">
      <c r="C313" s="83"/>
    </row>
    <row r="314" ht="12.75">
      <c r="C314" s="83"/>
    </row>
    <row r="315" ht="12.75">
      <c r="C315" s="83"/>
    </row>
    <row r="316" ht="12.75">
      <c r="C316" s="83"/>
    </row>
    <row r="317" ht="12.75">
      <c r="C317" s="83"/>
    </row>
    <row r="318" ht="12.75">
      <c r="C318" s="83"/>
    </row>
    <row r="319" ht="12.75">
      <c r="C319" s="83"/>
    </row>
    <row r="320" ht="12.75">
      <c r="C320" s="83"/>
    </row>
    <row r="321" ht="12.75">
      <c r="C321" s="83"/>
    </row>
    <row r="322" ht="12.75">
      <c r="C322" s="83"/>
    </row>
    <row r="323" ht="12.75">
      <c r="C323" s="83"/>
    </row>
    <row r="324" ht="12.75">
      <c r="C324" s="83"/>
    </row>
    <row r="325" ht="12.75">
      <c r="C325" s="83"/>
    </row>
    <row r="326" ht="12.75">
      <c r="C326" s="83"/>
    </row>
    <row r="327" ht="12.75">
      <c r="C327" s="83"/>
    </row>
    <row r="328" ht="12.75">
      <c r="C328" s="83"/>
    </row>
    <row r="329" ht="12.75">
      <c r="C329" s="83"/>
    </row>
    <row r="330" ht="12.75">
      <c r="C330" s="83"/>
    </row>
    <row r="331" ht="12.75">
      <c r="C331" s="83"/>
    </row>
    <row r="332" ht="12.75">
      <c r="C332" s="83"/>
    </row>
    <row r="333" ht="12.75">
      <c r="C333" s="83"/>
    </row>
    <row r="334" ht="12.75">
      <c r="C334" s="83"/>
    </row>
    <row r="335" ht="12.75">
      <c r="C335" s="83"/>
    </row>
    <row r="336" ht="12.75">
      <c r="C336" s="83"/>
    </row>
    <row r="337" ht="12.75">
      <c r="C337" s="83"/>
    </row>
    <row r="338" ht="12.75">
      <c r="C338" s="83"/>
    </row>
    <row r="339" ht="12.75">
      <c r="C339" s="83"/>
    </row>
    <row r="340" ht="12.75">
      <c r="C340" s="83"/>
    </row>
    <row r="341" ht="12.75">
      <c r="C341" s="83"/>
    </row>
    <row r="342" ht="12.75">
      <c r="C342" s="83"/>
    </row>
  </sheetData>
  <mergeCells count="1"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2018-08-10T04:45:13Z</dcterms:modified>
  <cp:category/>
  <cp:version/>
  <cp:contentType/>
  <cp:contentStatus/>
</cp:coreProperties>
</file>