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E43" i="4"/>
  <c r="F43"/>
  <c r="E43" i="2"/>
  <c r="F43"/>
  <c r="G43" i="3"/>
  <c r="H43"/>
  <c r="I43"/>
  <c r="J43"/>
  <c r="K43"/>
  <c r="L43"/>
  <c r="M43"/>
  <c r="N43"/>
  <c r="O43"/>
  <c r="P43"/>
  <c r="Q43"/>
  <c r="R43"/>
  <c r="D43" i="2" l="1"/>
  <c r="D43" i="4"/>
  <c r="E43" i="3"/>
  <c r="F43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8" i="4"/>
  <c r="I48"/>
  <c r="J48"/>
  <c r="K48"/>
  <c r="L48"/>
  <c r="M48"/>
  <c r="N48"/>
  <c r="O48"/>
  <c r="P48"/>
  <c r="Q48"/>
  <c r="R48"/>
  <c r="G48"/>
  <c r="H49"/>
  <c r="I49"/>
  <c r="J49"/>
  <c r="K49"/>
  <c r="L49"/>
  <c r="M49"/>
  <c r="N49"/>
  <c r="O49"/>
  <c r="P49"/>
  <c r="Q49"/>
  <c r="R49"/>
  <c r="G49"/>
  <c r="H48" i="2"/>
  <c r="I48"/>
  <c r="J48"/>
  <c r="K48"/>
  <c r="L48"/>
  <c r="M48"/>
  <c r="N48"/>
  <c r="O48"/>
  <c r="P48"/>
  <c r="Q48"/>
  <c r="R48"/>
  <c r="G48"/>
  <c r="H49"/>
  <c r="I49"/>
  <c r="J49"/>
  <c r="K49"/>
  <c r="L49"/>
  <c r="M49"/>
  <c r="N49"/>
  <c r="O49"/>
  <c r="P49"/>
  <c r="Q49"/>
  <c r="R49"/>
  <c r="G49"/>
  <c r="G46" i="4"/>
  <c r="H46"/>
  <c r="I46"/>
  <c r="J46"/>
  <c r="K46"/>
  <c r="L46"/>
  <c r="M46"/>
  <c r="N46"/>
  <c r="O46"/>
  <c r="P46"/>
  <c r="Q46"/>
  <c r="R46"/>
  <c r="D43" i="3" l="1"/>
  <c r="E49" i="4"/>
  <c r="E49" i="2"/>
  <c r="Q49" i="3"/>
  <c r="O49"/>
  <c r="M49"/>
  <c r="K49"/>
  <c r="I49"/>
  <c r="R49"/>
  <c r="P49"/>
  <c r="N49"/>
  <c r="L49"/>
  <c r="J49"/>
  <c r="H49"/>
  <c r="F49" i="2"/>
  <c r="F49" i="4"/>
  <c r="G49" i="3"/>
  <c r="H46" i="2"/>
  <c r="I46"/>
  <c r="J46"/>
  <c r="K46"/>
  <c r="L46"/>
  <c r="M46"/>
  <c r="N46"/>
  <c r="O46"/>
  <c r="P46"/>
  <c r="Q46"/>
  <c r="R46"/>
  <c r="G46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4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21"/>
  <c r="D49" l="1"/>
  <c r="D49" i="2"/>
  <c r="M20" i="4"/>
  <c r="N20"/>
  <c r="M20" i="2"/>
  <c r="N20"/>
  <c r="N44" i="3"/>
  <c r="M44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4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21"/>
  <c r="F49" i="3"/>
  <c r="E49"/>
  <c r="N47" i="2"/>
  <c r="N45" s="1"/>
  <c r="M47"/>
  <c r="N20" i="3" l="1"/>
  <c r="M45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8" i="3" l="1"/>
  <c r="M48"/>
  <c r="N47" i="4"/>
  <c r="M47"/>
  <c r="N46" i="3"/>
  <c r="M46"/>
  <c r="M43" i="5"/>
  <c r="L43"/>
  <c r="L43" i="7"/>
  <c r="M43"/>
  <c r="L43" i="6"/>
  <c r="M43"/>
  <c r="E46" i="2"/>
  <c r="E46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4"/>
  <c r="H44"/>
  <c r="I44"/>
  <c r="J44"/>
  <c r="K44"/>
  <c r="L44"/>
  <c r="O44"/>
  <c r="P44"/>
  <c r="Q44"/>
  <c r="R44"/>
  <c r="L46"/>
  <c r="F43" i="7"/>
  <c r="G43"/>
  <c r="H43"/>
  <c r="I43"/>
  <c r="J43"/>
  <c r="K43"/>
  <c r="N43"/>
  <c r="O43"/>
  <c r="P43"/>
  <c r="Q43"/>
  <c r="G47" i="2"/>
  <c r="H47"/>
  <c r="I47"/>
  <c r="J47"/>
  <c r="K47"/>
  <c r="L47"/>
  <c r="O47"/>
  <c r="P47"/>
  <c r="Q47"/>
  <c r="R47"/>
  <c r="G47" i="4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9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7" i="3" l="1"/>
  <c r="N45" s="1"/>
  <c r="N45" i="4"/>
  <c r="Q45"/>
  <c r="O45"/>
  <c r="K45"/>
  <c r="I45"/>
  <c r="G45"/>
  <c r="M47" i="3"/>
  <c r="M45" s="1"/>
  <c r="M45" i="4"/>
  <c r="R45"/>
  <c r="P45"/>
  <c r="L45"/>
  <c r="J45"/>
  <c r="H45"/>
  <c r="I20" i="3"/>
  <c r="F20" i="4"/>
  <c r="E20"/>
  <c r="E20" i="2"/>
  <c r="F20"/>
  <c r="F48" i="4"/>
  <c r="F47"/>
  <c r="F47" i="2"/>
  <c r="E48"/>
  <c r="H45"/>
  <c r="H46" i="3"/>
  <c r="F46" i="4"/>
  <c r="D46" s="1"/>
  <c r="E48"/>
  <c r="E47"/>
  <c r="R45" i="2"/>
  <c r="F48"/>
  <c r="E47"/>
  <c r="F46"/>
  <c r="D23" i="4"/>
  <c r="E42" i="3"/>
  <c r="E39"/>
  <c r="E37"/>
  <c r="E36"/>
  <c r="E33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4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5" i="2"/>
  <c r="L45"/>
  <c r="J45"/>
  <c r="Q45"/>
  <c r="O45"/>
  <c r="K45"/>
  <c r="I45"/>
  <c r="G45"/>
  <c r="I48" i="3"/>
  <c r="C20" i="6"/>
  <c r="Q48" i="3"/>
  <c r="K48"/>
  <c r="R46"/>
  <c r="P48"/>
  <c r="D40" i="4"/>
  <c r="D25"/>
  <c r="C42" i="7"/>
  <c r="C21"/>
  <c r="G46" i="3"/>
  <c r="E20" i="5"/>
  <c r="P46" i="3"/>
  <c r="J46"/>
  <c r="D31" i="2"/>
  <c r="L48" i="3"/>
  <c r="J48"/>
  <c r="Q46"/>
  <c r="O46"/>
  <c r="K46"/>
  <c r="I46"/>
  <c r="D39" i="4"/>
  <c r="C30" i="7"/>
  <c r="H47" i="3"/>
  <c r="C37" i="7"/>
  <c r="C32"/>
  <c r="C28"/>
  <c r="C25"/>
  <c r="D35" i="5"/>
  <c r="D22"/>
  <c r="I43"/>
  <c r="C23" i="6"/>
  <c r="C35" i="7"/>
  <c r="C34"/>
  <c r="C33"/>
  <c r="C29"/>
  <c r="C23"/>
  <c r="D20" i="5"/>
  <c r="H48" i="3"/>
  <c r="Q43" i="5"/>
  <c r="O43"/>
  <c r="G43"/>
  <c r="C39" i="6"/>
  <c r="E38" i="5"/>
  <c r="E32"/>
  <c r="E26"/>
  <c r="E25"/>
  <c r="C21" i="6"/>
  <c r="P43" i="5"/>
  <c r="G48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8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7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8"/>
  <c r="J43" i="5"/>
  <c r="F43"/>
  <c r="D35" i="4"/>
  <c r="D32"/>
  <c r="D31"/>
  <c r="N43" i="5"/>
  <c r="H43"/>
  <c r="R47" i="3"/>
  <c r="P47"/>
  <c r="L47"/>
  <c r="J47"/>
  <c r="P20"/>
  <c r="J20"/>
  <c r="H20"/>
  <c r="G47"/>
  <c r="Q47"/>
  <c r="K47"/>
  <c r="I47"/>
  <c r="D37" i="4"/>
  <c r="D34"/>
  <c r="D29"/>
  <c r="D28"/>
  <c r="D27"/>
  <c r="D38" i="2"/>
  <c r="D44"/>
  <c r="D34"/>
  <c r="D28"/>
  <c r="D24"/>
  <c r="D24" i="4"/>
  <c r="D35" i="2"/>
  <c r="D41" i="4"/>
  <c r="D38"/>
  <c r="D26"/>
  <c r="D32" i="2"/>
  <c r="D25"/>
  <c r="D42" i="4"/>
  <c r="D30"/>
  <c r="D36" i="2"/>
  <c r="D26"/>
  <c r="D44" i="4"/>
  <c r="D21"/>
  <c r="D36"/>
  <c r="D33"/>
  <c r="D22"/>
  <c r="O11" i="5" l="1"/>
  <c r="D22" i="3"/>
  <c r="D21"/>
  <c r="D31"/>
  <c r="D29"/>
  <c r="D28"/>
  <c r="C30" i="5"/>
  <c r="D48" i="2"/>
  <c r="D39" i="3"/>
  <c r="C20" i="5"/>
  <c r="F45" i="2"/>
  <c r="D44" i="3"/>
  <c r="F20"/>
  <c r="E45" i="2"/>
  <c r="E47" i="3"/>
  <c r="E20"/>
  <c r="F48"/>
  <c r="D37"/>
  <c r="E48"/>
  <c r="F47"/>
  <c r="E46"/>
  <c r="F46"/>
  <c r="D35"/>
  <c r="E45" i="4"/>
  <c r="F45"/>
  <c r="D33" i="3"/>
  <c r="D32"/>
  <c r="C36" i="5"/>
  <c r="C41"/>
  <c r="D30" i="3"/>
  <c r="D47" i="4"/>
  <c r="D23" i="3"/>
  <c r="D46" i="2"/>
  <c r="D47"/>
  <c r="C35" i="5"/>
  <c r="C38"/>
  <c r="C23"/>
  <c r="C40"/>
  <c r="C37"/>
  <c r="C25"/>
  <c r="H45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5" i="3"/>
  <c r="I45"/>
  <c r="O45"/>
  <c r="L45"/>
  <c r="C28" i="5"/>
  <c r="D40" i="3"/>
  <c r="J45"/>
  <c r="D43" i="5"/>
  <c r="D25" i="3"/>
  <c r="D34"/>
  <c r="D38"/>
  <c r="D36"/>
  <c r="C43" i="7"/>
  <c r="R45" i="3"/>
  <c r="E43" i="5"/>
  <c r="D48" i="4"/>
  <c r="K45" i="3"/>
  <c r="G45"/>
  <c r="P45"/>
  <c r="E45" l="1"/>
  <c r="F45"/>
  <c r="D46"/>
  <c r="D48"/>
  <c r="D20"/>
  <c r="C43" i="5"/>
  <c r="D45" i="4"/>
  <c r="D47" i="3"/>
  <c r="D45" i="2"/>
  <c r="D45" i="3" l="1"/>
</calcChain>
</file>

<file path=xl/sharedStrings.xml><?xml version="1.0" encoding="utf-8"?>
<sst xmlns="http://schemas.openxmlformats.org/spreadsheetml/2006/main" count="576" uniqueCount="129">
  <si>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</si>
  <si>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</si>
  <si>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</si>
  <si>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</si>
  <si>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</si>
  <si>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</si>
  <si>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</si>
  <si>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</si>
  <si>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</si>
  <si>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</si>
  <si>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</si>
  <si>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</si>
  <si>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</si>
  <si>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</si>
  <si>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</si>
  <si>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</si>
  <si>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</si>
  <si>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</si>
  <si>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</si>
  <si>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</si>
  <si>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</si>
  <si>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</si>
  <si>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</si>
  <si>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</si>
  <si>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</si>
  <si>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</si>
  <si>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</si>
  <si>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</si>
  <si>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</si>
  <si>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</si>
  <si>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</si>
  <si>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</si>
  <si>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</si>
  <si>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</si>
  <si>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</si>
  <si>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</si>
  <si>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</si>
  <si>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</si>
  <si>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</si>
  <si>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</si>
  <si>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</si>
  <si>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</si>
  <si>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</si>
  <si>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</si>
  <si>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</si>
  <si>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</si>
  <si>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</si>
  <si>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</si>
  <si>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</si>
  <si>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</si>
  <si>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</si>
  <si>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</si>
  <si>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</si>
  <si>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</si>
  <si>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</si>
  <si>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</si>
  <si>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</si>
  <si>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</si>
  <si>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</si>
  <si>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</si>
  <si>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</si>
  <si>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</si>
  <si>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</si>
  <si>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</si>
  <si>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</si>
  <si>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</si>
  <si>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</si>
  <si>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</si>
  <si>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</si>
  <si>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</si>
  <si>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</si>
  <si>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</si>
  <si>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</si>
  <si>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</si>
  <si>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</si>
  <si>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</si>
  <si>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</si>
  <si>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</si>
  <si>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</si>
  <si>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</si>
  <si>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</si>
  <si>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</si>
  <si>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</si>
  <si>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</si>
  <si>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</si>
  <si>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</si>
  <si>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</si>
  <si>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</si>
  <si>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</si>
  <si>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</si>
  <si>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</si>
  <si>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</si>
  <si>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</si>
  <si>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</si>
  <si>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</si>
  <si>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</si>
  <si>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</si>
  <si>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</si>
  <si>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</si>
  <si>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</si>
  <si>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</si>
  <si>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</si>
  <si>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</si>
  <si>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</si>
  <si>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</si>
  <si>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</si>
  <si>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</si>
  <si>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</si>
  <si>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</si>
  <si>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</si>
  <si>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</si>
  <si>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</si>
  <si>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</si>
  <si>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</si>
  <si>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</si>
  <si>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</si>
  <si>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</si>
  <si>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</si>
  <si>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</si>
  <si>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</si>
  <si>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</si>
  <si>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</si>
  <si>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</si>
  <si>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</si>
  <si>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</si>
  <si>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</si>
  <si>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</si>
  <si>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01 апреля 2025 года</t>
  </si>
  <si>
    <t>01 апреля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</si>
</sst>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8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47" sqref="D4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127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4" si="0">E20+F20</f>
        <v>661549</v>
      </c>
      <c r="E20" s="21">
        <f>G20+I20+K20+O20+Q20+M20</f>
        <v>304553</v>
      </c>
      <c r="F20" s="21">
        <f>H20+J20+L20+P20+R20+N20</f>
        <v>356996</v>
      </c>
      <c r="G20" s="21">
        <f t="shared" ref="G20:R20" si="1">SUM(G21:G44)</f>
        <v>2409</v>
      </c>
      <c r="H20" s="21">
        <f t="shared" si="1"/>
        <v>2330</v>
      </c>
      <c r="I20" s="21">
        <f t="shared" si="1"/>
        <v>11951</v>
      </c>
      <c r="J20" s="21">
        <f t="shared" si="1"/>
        <v>11500</v>
      </c>
      <c r="K20" s="21">
        <f t="shared" si="1"/>
        <v>55377</v>
      </c>
      <c r="L20" s="21">
        <f t="shared" si="1"/>
        <v>52139</v>
      </c>
      <c r="M20" s="21">
        <f t="shared" si="1"/>
        <v>115494</v>
      </c>
      <c r="N20" s="21">
        <f t="shared" si="1"/>
        <v>120375</v>
      </c>
      <c r="O20" s="21">
        <f t="shared" si="1"/>
        <v>84616</v>
      </c>
      <c r="P20" s="21">
        <f t="shared" si="1"/>
        <v>94849</v>
      </c>
      <c r="Q20" s="21">
        <f t="shared" si="1"/>
        <v>34706</v>
      </c>
      <c r="R20" s="21">
        <f t="shared" si="1"/>
        <v>75803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1738</v>
      </c>
      <c r="E21" s="27">
        <f>G21+I21+K21+O21+Q21+M21</f>
        <v>464</v>
      </c>
      <c r="F21" s="27">
        <f>H21+J21+L21+P21+R21+N21</f>
        <v>1274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185</v>
      </c>
      <c r="N21" s="27">
        <f>'Прил.12 согаз'!N21+'Прил.12 альфа'!N21</f>
        <v>573</v>
      </c>
      <c r="O21" s="27">
        <f>'Прил.12 согаз'!O21+'Прил.12 альфа'!O21</f>
        <v>200</v>
      </c>
      <c r="P21" s="27">
        <f>'Прил.12 согаз'!P21+'Прил.12 альфа'!P21</f>
        <v>603</v>
      </c>
      <c r="Q21" s="27">
        <f>'Прил.12 согаз'!Q21+'Прил.12 альфа'!Q21</f>
        <v>79</v>
      </c>
      <c r="R21" s="27">
        <f>'Прил.12 согаз'!R21+'Прил.12 альфа'!R21</f>
        <v>98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72408</v>
      </c>
      <c r="E22" s="27">
        <f t="shared" ref="E22:E44" si="2">G22+I22+K22+O22+Q22+M22</f>
        <v>34037</v>
      </c>
      <c r="F22" s="27">
        <f t="shared" ref="F22:F44" si="3">H22+J22+L22+P22+R22+N22</f>
        <v>38371</v>
      </c>
      <c r="G22" s="27">
        <f>'Прил.12 согаз'!G22+'Прил.12 альфа'!G22</f>
        <v>195</v>
      </c>
      <c r="H22" s="27">
        <f>'Прил.12 согаз'!H22+'Прил.12 альфа'!H22</f>
        <v>180</v>
      </c>
      <c r="I22" s="27">
        <f>'Прил.12 согаз'!I22+'Прил.12 альфа'!I22</f>
        <v>1154</v>
      </c>
      <c r="J22" s="27">
        <f>'Прил.12 согаз'!J22+'Прил.12 альфа'!J22</f>
        <v>1112</v>
      </c>
      <c r="K22" s="27">
        <f>'Прил.12 согаз'!K22+'Прил.12 альфа'!K22</f>
        <v>6129</v>
      </c>
      <c r="L22" s="27">
        <f>'Прил.12 согаз'!L22+'Прил.12 альфа'!L22</f>
        <v>5805</v>
      </c>
      <c r="M22" s="27">
        <f>'Прил.12 согаз'!M22+'Прил.12 альфа'!M22</f>
        <v>13842</v>
      </c>
      <c r="N22" s="27">
        <f>'Прил.12 согаз'!N22+'Прил.12 альфа'!N22</f>
        <v>12545</v>
      </c>
      <c r="O22" s="27">
        <f>'Прил.12 согаз'!O22+'Прил.12 альфа'!O22</f>
        <v>8985</v>
      </c>
      <c r="P22" s="27">
        <f>'Прил.12 согаз'!P22+'Прил.12 альфа'!P22</f>
        <v>9851</v>
      </c>
      <c r="Q22" s="27">
        <f>'Прил.12 согаз'!Q22+'Прил.12 альфа'!Q22</f>
        <v>3732</v>
      </c>
      <c r="R22" s="27">
        <f>'Прил.12 согаз'!R22+'Прил.12 альфа'!R22</f>
        <v>8878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39715</v>
      </c>
      <c r="E23" s="27">
        <f t="shared" si="2"/>
        <v>17841</v>
      </c>
      <c r="F23" s="27">
        <f t="shared" si="3"/>
        <v>21874</v>
      </c>
      <c r="G23" s="27">
        <f>'Прил.12 согаз'!G23+'Прил.12 альфа'!G23</f>
        <v>127</v>
      </c>
      <c r="H23" s="27">
        <f>'Прил.12 согаз'!H23+'Прил.12 альфа'!H23</f>
        <v>106</v>
      </c>
      <c r="I23" s="27">
        <f>'Прил.12 согаз'!I23+'Прил.12 альфа'!I23</f>
        <v>688</v>
      </c>
      <c r="J23" s="27">
        <f>'Прил.12 согаз'!J23+'Прил.12 альфа'!J23</f>
        <v>661</v>
      </c>
      <c r="K23" s="27">
        <f>'Прил.12 согаз'!K23+'Прил.12 альфа'!K23</f>
        <v>3522</v>
      </c>
      <c r="L23" s="27">
        <f>'Прил.12 согаз'!L23+'Прил.12 альфа'!L23</f>
        <v>3223</v>
      </c>
      <c r="M23" s="27">
        <f>'Прил.12 согаз'!M23+'Прил.12 альфа'!M23</f>
        <v>5897</v>
      </c>
      <c r="N23" s="27">
        <f>'Прил.12 согаз'!N23+'Прил.12 альфа'!N23</f>
        <v>6100</v>
      </c>
      <c r="O23" s="27">
        <f>'Прил.12 согаз'!O23+'Прил.12 альфа'!O23</f>
        <v>4947</v>
      </c>
      <c r="P23" s="27">
        <f>'Прил.12 согаз'!P23+'Прил.12 альфа'!P23</f>
        <v>5864</v>
      </c>
      <c r="Q23" s="27">
        <f>'Прил.12 согаз'!Q23+'Прил.12 альфа'!Q23</f>
        <v>2660</v>
      </c>
      <c r="R23" s="27">
        <f>'Прил.12 согаз'!R23+'Прил.12 альфа'!R23</f>
        <v>5920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39846</v>
      </c>
      <c r="E24" s="27">
        <f t="shared" si="2"/>
        <v>18622</v>
      </c>
      <c r="F24" s="27">
        <f t="shared" si="3"/>
        <v>21224</v>
      </c>
      <c r="G24" s="27">
        <f>'Прил.12 согаз'!G24+'Прил.12 альфа'!G24</f>
        <v>106</v>
      </c>
      <c r="H24" s="27">
        <f>'Прил.12 согаз'!H24+'Прил.12 альфа'!H24</f>
        <v>120</v>
      </c>
      <c r="I24" s="27">
        <f>'Прил.12 согаз'!I24+'Прил.12 альфа'!I24</f>
        <v>668</v>
      </c>
      <c r="J24" s="27">
        <f>'Прил.12 согаз'!J24+'Прил.12 альфа'!J24</f>
        <v>670</v>
      </c>
      <c r="K24" s="27">
        <f>'Прил.12 согаз'!K24+'Прил.12 альфа'!K24</f>
        <v>3193</v>
      </c>
      <c r="L24" s="27">
        <f>'Прил.12 согаз'!L24+'Прил.12 альфа'!L24</f>
        <v>3070</v>
      </c>
      <c r="M24" s="27">
        <f>'Прил.12 согаз'!M24+'Прил.12 альфа'!M24</f>
        <v>7080</v>
      </c>
      <c r="N24" s="27">
        <f>'Прил.12 согаз'!N24+'Прил.12 альфа'!N24</f>
        <v>6961</v>
      </c>
      <c r="O24" s="27">
        <f>'Прил.12 согаз'!O24+'Прил.12 альфа'!O24</f>
        <v>5401</v>
      </c>
      <c r="P24" s="27">
        <f>'Прил.12 согаз'!P24+'Прил.12 альфа'!P24</f>
        <v>5787</v>
      </c>
      <c r="Q24" s="27">
        <f>'Прил.12 согаз'!Q24+'Прил.12 альфа'!Q24</f>
        <v>2174</v>
      </c>
      <c r="R24" s="27">
        <f>'Прил.12 согаз'!R24+'Прил.12 альфа'!R24</f>
        <v>4616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8614</v>
      </c>
      <c r="E25" s="27">
        <f t="shared" si="2"/>
        <v>4059</v>
      </c>
      <c r="F25" s="27">
        <f t="shared" si="3"/>
        <v>4555</v>
      </c>
      <c r="G25" s="27">
        <f>'Прил.12 согаз'!G25+'Прил.12 альфа'!G25</f>
        <v>32</v>
      </c>
      <c r="H25" s="27">
        <f>'Прил.12 согаз'!H25+'Прил.12 альфа'!H25</f>
        <v>29</v>
      </c>
      <c r="I25" s="27">
        <f>'Прил.12 согаз'!I25+'Прил.12 альфа'!I25</f>
        <v>111</v>
      </c>
      <c r="J25" s="27">
        <f>'Прил.12 согаз'!J25+'Прил.12 альфа'!J25</f>
        <v>132</v>
      </c>
      <c r="K25" s="27">
        <f>'Прил.12 согаз'!K25+'Прил.12 альфа'!K25</f>
        <v>688</v>
      </c>
      <c r="L25" s="27">
        <f>'Прил.12 согаз'!L25+'Прил.12 альфа'!L25</f>
        <v>647</v>
      </c>
      <c r="M25" s="27">
        <f>'Прил.12 согаз'!M25+'Прил.12 альфа'!M25</f>
        <v>1440</v>
      </c>
      <c r="N25" s="27">
        <f>'Прил.12 согаз'!N25+'Прил.12 альфа'!N25</f>
        <v>1213</v>
      </c>
      <c r="O25" s="27">
        <f>'Прил.12 согаз'!O25+'Прил.12 альфа'!O25</f>
        <v>1233</v>
      </c>
      <c r="P25" s="27">
        <f>'Прил.12 согаз'!P25+'Прил.12 альфа'!P25</f>
        <v>1287</v>
      </c>
      <c r="Q25" s="27">
        <f>'Прил.12 согаз'!Q25+'Прил.12 альфа'!Q25</f>
        <v>555</v>
      </c>
      <c r="R25" s="27">
        <f>'Прил.12 согаз'!R25+'Прил.12 альфа'!R25</f>
        <v>1247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57730</v>
      </c>
      <c r="E26" s="27">
        <f t="shared" si="2"/>
        <v>26736</v>
      </c>
      <c r="F26" s="27">
        <f t="shared" si="3"/>
        <v>30994</v>
      </c>
      <c r="G26" s="27">
        <f>'Прил.12 согаз'!G26+'Прил.12 альфа'!G26</f>
        <v>143</v>
      </c>
      <c r="H26" s="27">
        <f>'Прил.12 согаз'!H26+'Прил.12 альфа'!H26</f>
        <v>157</v>
      </c>
      <c r="I26" s="27">
        <f>'Прил.12 согаз'!I26+'Прил.12 альфа'!I26</f>
        <v>954</v>
      </c>
      <c r="J26" s="27">
        <f>'Прил.12 согаз'!J26+'Прил.12 альфа'!J26</f>
        <v>846</v>
      </c>
      <c r="K26" s="27">
        <f>'Прил.12 согаз'!K26+'Прил.12 альфа'!K26</f>
        <v>4667</v>
      </c>
      <c r="L26" s="27">
        <f>'Прил.12 согаз'!L26+'Прил.12 альфа'!L26</f>
        <v>4304</v>
      </c>
      <c r="M26" s="27">
        <f>'Прил.12 согаз'!M26+'Прил.12 альфа'!M26</f>
        <v>10252</v>
      </c>
      <c r="N26" s="27">
        <f>'Прил.12 согаз'!N26+'Прил.12 альфа'!N26</f>
        <v>9514</v>
      </c>
      <c r="O26" s="27">
        <f>'Прил.12 согаз'!O26+'Прил.12 альфа'!O26</f>
        <v>7422</v>
      </c>
      <c r="P26" s="27">
        <f>'Прил.12 согаз'!P26+'Прил.12 альфа'!P26</f>
        <v>8548</v>
      </c>
      <c r="Q26" s="27">
        <f>'Прил.12 согаз'!Q26+'Прил.12 альфа'!Q26</f>
        <v>3298</v>
      </c>
      <c r="R26" s="27">
        <f>'Прил.12 согаз'!R26+'Прил.12 альфа'!R26</f>
        <v>7625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24177</v>
      </c>
      <c r="E27" s="27">
        <f t="shared" si="2"/>
        <v>10973</v>
      </c>
      <c r="F27" s="27">
        <f t="shared" si="3"/>
        <v>13204</v>
      </c>
      <c r="G27" s="27">
        <f>'Прил.12 согаз'!G27+'Прил.12 альфа'!G27</f>
        <v>99</v>
      </c>
      <c r="H27" s="27">
        <f>'Прил.12 согаз'!H27+'Прил.12 альфа'!H27</f>
        <v>92</v>
      </c>
      <c r="I27" s="27">
        <f>'Прил.12 согаз'!I27+'Прил.12 альфа'!I27</f>
        <v>466</v>
      </c>
      <c r="J27" s="27">
        <f>'Прил.12 согаз'!J27+'Прил.12 альфа'!J27</f>
        <v>437</v>
      </c>
      <c r="K27" s="27">
        <f>'Прил.12 согаз'!K27+'Прил.12 альфа'!K27</f>
        <v>2056</v>
      </c>
      <c r="L27" s="27">
        <f>'Прил.12 согаз'!L27+'Прил.12 альфа'!L27</f>
        <v>1977</v>
      </c>
      <c r="M27" s="27">
        <f>'Прил.12 согаз'!M27+'Прил.12 альфа'!M27</f>
        <v>4131</v>
      </c>
      <c r="N27" s="27">
        <f>'Прил.12 согаз'!N27+'Прил.12 альфа'!N27</f>
        <v>4378</v>
      </c>
      <c r="O27" s="27">
        <f>'Прил.12 согаз'!O27+'Прил.12 альфа'!O27</f>
        <v>3018</v>
      </c>
      <c r="P27" s="27">
        <f>'Прил.12 согаз'!P27+'Прил.12 альфа'!P27</f>
        <v>3508</v>
      </c>
      <c r="Q27" s="27">
        <f>'Прил.12 согаз'!Q27+'Прил.12 альфа'!Q27</f>
        <v>1203</v>
      </c>
      <c r="R27" s="27">
        <f>'Прил.12 согаз'!R27+'Прил.12 альфа'!R27</f>
        <v>2812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27263</v>
      </c>
      <c r="E28" s="27">
        <f t="shared" si="2"/>
        <v>12561</v>
      </c>
      <c r="F28" s="27">
        <f t="shared" si="3"/>
        <v>14702</v>
      </c>
      <c r="G28" s="27">
        <f>'Прил.12 согаз'!G28+'Прил.12 альфа'!G28</f>
        <v>115</v>
      </c>
      <c r="H28" s="27">
        <f>'Прил.12 согаз'!H28+'Прил.12 альфа'!H28</f>
        <v>103</v>
      </c>
      <c r="I28" s="27">
        <f>'Прил.12 согаз'!I28+'Прил.12 альфа'!I28</f>
        <v>599</v>
      </c>
      <c r="J28" s="27">
        <f>'Прил.12 согаз'!J28+'Прил.12 альфа'!J28</f>
        <v>543</v>
      </c>
      <c r="K28" s="27">
        <f>'Прил.12 согаз'!K28+'Прил.12 альфа'!K28</f>
        <v>2621</v>
      </c>
      <c r="L28" s="27">
        <f>'Прил.12 согаз'!L28+'Прил.12 альфа'!L28</f>
        <v>2519</v>
      </c>
      <c r="M28" s="27">
        <f>'Прил.12 согаз'!M28+'Прил.12 альфа'!M28</f>
        <v>4596</v>
      </c>
      <c r="N28" s="27">
        <f>'Прил.12 согаз'!N28+'Прил.12 альфа'!N28</f>
        <v>5198</v>
      </c>
      <c r="O28" s="27">
        <f>'Прил.12 согаз'!O28+'Прил.12 альфа'!O28</f>
        <v>3539</v>
      </c>
      <c r="P28" s="27">
        <f>'Прил.12 согаз'!P28+'Прил.12 альфа'!P28</f>
        <v>3811</v>
      </c>
      <c r="Q28" s="27">
        <f>'Прил.12 согаз'!Q28+'Прил.12 альфа'!Q28</f>
        <v>1091</v>
      </c>
      <c r="R28" s="27">
        <f>'Прил.12 согаз'!R28+'Прил.12 альфа'!R28</f>
        <v>2528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44066</v>
      </c>
      <c r="E29" s="27">
        <f t="shared" si="2"/>
        <v>18821</v>
      </c>
      <c r="F29" s="27">
        <f t="shared" si="3"/>
        <v>25245</v>
      </c>
      <c r="G29" s="27">
        <f>'Прил.12 согаз'!G29+'Прил.12 альфа'!G29</f>
        <v>238</v>
      </c>
      <c r="H29" s="27">
        <f>'Прил.12 согаз'!H29+'Прил.12 альфа'!H29</f>
        <v>245</v>
      </c>
      <c r="I29" s="27">
        <f>'Прил.12 согаз'!I29+'Прил.12 альфа'!I29</f>
        <v>1128</v>
      </c>
      <c r="J29" s="27">
        <f>'Прил.12 согаз'!J29+'Прил.12 альфа'!J29</f>
        <v>1213</v>
      </c>
      <c r="K29" s="27">
        <f>'Прил.12 согаз'!K29+'Прил.12 альфа'!K29</f>
        <v>4711</v>
      </c>
      <c r="L29" s="27">
        <f>'Прил.12 согаз'!L29+'Прил.12 альфа'!L29</f>
        <v>4619</v>
      </c>
      <c r="M29" s="27">
        <f>'Прил.12 согаз'!M29+'Прил.12 альфа'!M29</f>
        <v>6514</v>
      </c>
      <c r="N29" s="27">
        <f>'Прил.12 согаз'!N29+'Прил.12 альфа'!N29</f>
        <v>9862</v>
      </c>
      <c r="O29" s="27">
        <f>'Прил.12 согаз'!O29+'Прил.12 альфа'!O29</f>
        <v>4659</v>
      </c>
      <c r="P29" s="27">
        <f>'Прил.12 согаз'!P29+'Прил.12 альфа'!P29</f>
        <v>6157</v>
      </c>
      <c r="Q29" s="27">
        <f>'Прил.12 согаз'!Q29+'Прил.12 альфа'!Q29</f>
        <v>1571</v>
      </c>
      <c r="R29" s="27">
        <f>'Прил.12 согаз'!R29+'Прил.12 альфа'!R29</f>
        <v>3149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21186</v>
      </c>
      <c r="E32" s="27">
        <f t="shared" si="2"/>
        <v>10775</v>
      </c>
      <c r="F32" s="27">
        <f t="shared" si="3"/>
        <v>10411</v>
      </c>
      <c r="G32" s="27">
        <f>'Прил.12 согаз'!G32+'Прил.12 альфа'!G32</f>
        <v>366</v>
      </c>
      <c r="H32" s="27">
        <f>'Прил.12 согаз'!H32+'Прил.12 альфа'!H32</f>
        <v>370</v>
      </c>
      <c r="I32" s="27">
        <f>'Прил.12 согаз'!I32+'Прил.12 альфа'!I32</f>
        <v>1864</v>
      </c>
      <c r="J32" s="27">
        <f>'Прил.12 согаз'!J32+'Прил.12 альфа'!J32</f>
        <v>1765</v>
      </c>
      <c r="K32" s="27">
        <f>'Прил.12 согаз'!K32+'Прил.12 альфа'!K32</f>
        <v>8545</v>
      </c>
      <c r="L32" s="27">
        <f>'Прил.12 согаз'!L32+'Прил.12 альфа'!L32</f>
        <v>8276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15660</v>
      </c>
      <c r="E33" s="27">
        <f t="shared" si="2"/>
        <v>8189</v>
      </c>
      <c r="F33" s="27">
        <f t="shared" si="3"/>
        <v>7471</v>
      </c>
      <c r="G33" s="27">
        <f>'Прил.12 согаз'!G33+'Прил.12 альфа'!G33</f>
        <v>254</v>
      </c>
      <c r="H33" s="27">
        <f>'Прил.12 согаз'!H33+'Прил.12 альфа'!H33</f>
        <v>253</v>
      </c>
      <c r="I33" s="27">
        <f>'Прил.12 согаз'!I33+'Прил.12 альфа'!I33</f>
        <v>1367</v>
      </c>
      <c r="J33" s="27">
        <f>'Прил.12 согаз'!J33+'Прил.12 альфа'!J33</f>
        <v>1280</v>
      </c>
      <c r="K33" s="27">
        <f>'Прил.12 согаз'!K33+'Прил.12 альфа'!K33</f>
        <v>6568</v>
      </c>
      <c r="L33" s="27">
        <f>'Прил.12 согаз'!L33+'Прил.12 альфа'!L33</f>
        <v>5938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15960</v>
      </c>
      <c r="E34" s="27">
        <f t="shared" si="2"/>
        <v>8200</v>
      </c>
      <c r="F34" s="27">
        <f t="shared" si="3"/>
        <v>7760</v>
      </c>
      <c r="G34" s="27">
        <f>'Прил.12 согаз'!G34+'Прил.12 альфа'!G34</f>
        <v>325</v>
      </c>
      <c r="H34" s="27">
        <f>'Прил.12 согаз'!H34+'Прил.12 альфа'!H34</f>
        <v>262</v>
      </c>
      <c r="I34" s="27">
        <f>'Прил.12 согаз'!I34+'Прил.12 альфа'!I34</f>
        <v>1429</v>
      </c>
      <c r="J34" s="27">
        <f>'Прил.12 согаз'!J34+'Прил.12 альфа'!J34</f>
        <v>1435</v>
      </c>
      <c r="K34" s="27">
        <f>'Прил.12 согаз'!K34+'Прил.12 альфа'!K34</f>
        <v>6446</v>
      </c>
      <c r="L34" s="27">
        <f>'Прил.12 согаз'!L34+'Прил.12 альфа'!L34</f>
        <v>6063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17543</v>
      </c>
      <c r="E35" s="63">
        <f t="shared" si="2"/>
        <v>7912</v>
      </c>
      <c r="F35" s="63">
        <f t="shared" si="3"/>
        <v>9631</v>
      </c>
      <c r="G35" s="63">
        <f>'Прил.12 согаз'!G35+'Прил.12 альфа'!G35</f>
        <v>35</v>
      </c>
      <c r="H35" s="63">
        <f>'Прил.12 согаз'!H35+'Прил.12 альфа'!H35</f>
        <v>34</v>
      </c>
      <c r="I35" s="63">
        <f>'Прил.12 согаз'!I35+'Прил.12 альфа'!I35</f>
        <v>240</v>
      </c>
      <c r="J35" s="63">
        <f>'Прил.12 согаз'!J35+'Прил.12 альфа'!J35</f>
        <v>240</v>
      </c>
      <c r="K35" s="63">
        <f>'Прил.12 согаз'!K35+'Прил.12 альфа'!K35</f>
        <v>974</v>
      </c>
      <c r="L35" s="63">
        <f>'Прил.12 согаз'!L35+'Прил.12 альфа'!L35</f>
        <v>901</v>
      </c>
      <c r="M35" s="63">
        <f>'Прил.12 согаз'!M35+'Прил.12 альфа'!M35</f>
        <v>2419</v>
      </c>
      <c r="N35" s="63">
        <f>'Прил.12 согаз'!N35+'Прил.12 альфа'!N35</f>
        <v>3513</v>
      </c>
      <c r="O35" s="63">
        <f>'Прил.12 согаз'!O35+'Прил.12 альфа'!O35</f>
        <v>2990</v>
      </c>
      <c r="P35" s="63">
        <f>'Прил.12 согаз'!P35+'Прил.12 альфа'!P35</f>
        <v>3330</v>
      </c>
      <c r="Q35" s="63">
        <f>'Прил.12 согаз'!Q35+'Прил.12 альфа'!Q35</f>
        <v>1254</v>
      </c>
      <c r="R35" s="63">
        <f>'Прил.12 согаз'!R35+'Прил.12 альфа'!R35</f>
        <v>1613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15404</v>
      </c>
      <c r="E36" s="27">
        <f t="shared" si="2"/>
        <v>7326</v>
      </c>
      <c r="F36" s="27">
        <f t="shared" si="3"/>
        <v>8078</v>
      </c>
      <c r="G36" s="27">
        <f>'Прил.12 согаз'!G36+'Прил.12 альфа'!G36</f>
        <v>48</v>
      </c>
      <c r="H36" s="27">
        <f>'Прил.12 согаз'!H36+'Прил.12 альфа'!H36</f>
        <v>37</v>
      </c>
      <c r="I36" s="27">
        <f>'Прил.12 согаз'!I36+'Прил.12 альфа'!I36</f>
        <v>237</v>
      </c>
      <c r="J36" s="27">
        <f>'Прил.12 согаз'!J36+'Прил.12 альфа'!J36</f>
        <v>198</v>
      </c>
      <c r="K36" s="27">
        <f>'Прил.12 согаз'!K36+'Прил.12 альфа'!K36</f>
        <v>1265</v>
      </c>
      <c r="L36" s="27">
        <f>'Прил.12 согаз'!L36+'Прил.12 альфа'!L36</f>
        <v>1105</v>
      </c>
      <c r="M36" s="27">
        <f>'Прил.12 согаз'!M36+'Прил.12 альфа'!M36</f>
        <v>2709</v>
      </c>
      <c r="N36" s="27">
        <f>'Прил.12 согаз'!N36+'Прил.12 альфа'!N36</f>
        <v>2514</v>
      </c>
      <c r="O36" s="27">
        <f>'Прил.12 согаз'!O36+'Прил.12 альфа'!O36</f>
        <v>2165</v>
      </c>
      <c r="P36" s="27">
        <f>'Прил.12 согаз'!P36+'Прил.12 альфа'!P36</f>
        <v>2315</v>
      </c>
      <c r="Q36" s="27">
        <f>'Прил.12 согаз'!Q36+'Прил.12 альфа'!Q36</f>
        <v>902</v>
      </c>
      <c r="R36" s="27">
        <f>'Прил.12 согаз'!R36+'Прил.12 альфа'!R36</f>
        <v>1909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31023</v>
      </c>
      <c r="E37" s="66">
        <f t="shared" si="2"/>
        <v>13698</v>
      </c>
      <c r="F37" s="66">
        <f t="shared" si="3"/>
        <v>17325</v>
      </c>
      <c r="G37" s="66">
        <f>'Прил.12 согаз'!G37+'Прил.12 альфа'!G37</f>
        <v>169</v>
      </c>
      <c r="H37" s="66">
        <f>'Прил.12 согаз'!H37+'Прил.12 альфа'!H37</f>
        <v>186</v>
      </c>
      <c r="I37" s="66">
        <f>'Прил.12 согаз'!I37+'Прил.12 альфа'!I37</f>
        <v>933</v>
      </c>
      <c r="J37" s="66">
        <f>'Прил.12 согаз'!J37+'Прил.12 альфа'!J37</f>
        <v>873</v>
      </c>
      <c r="K37" s="66">
        <f>'Прил.12 согаз'!K37+'Прил.12 альфа'!K37</f>
        <v>3703</v>
      </c>
      <c r="L37" s="66">
        <f>'Прил.12 согаз'!L37+'Прил.12 альфа'!L37</f>
        <v>3455</v>
      </c>
      <c r="M37" s="66">
        <f>'Прил.12 согаз'!M37+'Прил.12 альфа'!M37</f>
        <v>4786</v>
      </c>
      <c r="N37" s="66">
        <f>'Прил.12 согаз'!N37+'Прил.12 альфа'!N37</f>
        <v>6906</v>
      </c>
      <c r="O37" s="66">
        <f>'Прил.12 согаз'!O37+'Прил.12 альфа'!O37</f>
        <v>3184</v>
      </c>
      <c r="P37" s="66">
        <f>'Прил.12 согаз'!P37+'Прил.12 альфа'!P37</f>
        <v>3997</v>
      </c>
      <c r="Q37" s="66">
        <f>'Прил.12 согаз'!Q37+'Прил.12 альфа'!Q37</f>
        <v>923</v>
      </c>
      <c r="R37" s="66">
        <f>'Прил.12 согаз'!R37+'Прил.12 альфа'!R37</f>
        <v>1908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5707</v>
      </c>
      <c r="E38" s="27">
        <f t="shared" si="2"/>
        <v>2172</v>
      </c>
      <c r="F38" s="27">
        <f t="shared" si="3"/>
        <v>3535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893</v>
      </c>
      <c r="N38" s="27">
        <f>'Прил.12 согаз'!N38+'Прил.12 альфа'!N38</f>
        <v>1015</v>
      </c>
      <c r="O38" s="27">
        <f>'Прил.12 согаз'!O38+'Прил.12 альфа'!O38</f>
        <v>830</v>
      </c>
      <c r="P38" s="27">
        <f>'Прил.12 согаз'!P38+'Прил.12 альфа'!P38</f>
        <v>1382</v>
      </c>
      <c r="Q38" s="27">
        <f>'Прил.12 согаз'!Q38+'Прил.12 альфа'!Q38</f>
        <v>449</v>
      </c>
      <c r="R38" s="27">
        <f>'Прил.12 согаз'!R38+'Прил.12 альфа'!R38</f>
        <v>1138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2548</v>
      </c>
      <c r="E39" s="27">
        <f t="shared" si="2"/>
        <v>1544</v>
      </c>
      <c r="F39" s="27">
        <f t="shared" si="3"/>
        <v>1004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116</v>
      </c>
      <c r="N39" s="27">
        <f>'Прил.12 согаз'!N39+'Прил.12 альфа'!N39</f>
        <v>310</v>
      </c>
      <c r="O39" s="27">
        <f>'Прил.12 согаз'!O39+'Прил.12 альфа'!O39</f>
        <v>1058</v>
      </c>
      <c r="P39" s="27">
        <f>'Прил.12 согаз'!P39+'Прил.12 альфа'!P39</f>
        <v>484</v>
      </c>
      <c r="Q39" s="27">
        <f>'Прил.12 согаз'!Q39+'Прил.12 альфа'!Q39</f>
        <v>370</v>
      </c>
      <c r="R39" s="27">
        <f>'Прил.12 согаз'!R39+'Прил.12 альфа'!R39</f>
        <v>210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10026</v>
      </c>
      <c r="E40" s="27">
        <f t="shared" si="2"/>
        <v>5252</v>
      </c>
      <c r="F40" s="27">
        <f t="shared" si="3"/>
        <v>4774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2347</v>
      </c>
      <c r="N40" s="27">
        <f>'Прил.12 согаз'!N40+'Прил.12 альфа'!N40</f>
        <v>1402</v>
      </c>
      <c r="O40" s="27">
        <f>'Прил.12 согаз'!O40+'Прил.12 альфа'!O40</f>
        <v>2168</v>
      </c>
      <c r="P40" s="27">
        <f>'Прил.12 согаз'!P40+'Прил.12 альфа'!P40</f>
        <v>1968</v>
      </c>
      <c r="Q40" s="27">
        <f>'Прил.12 согаз'!Q40+'Прил.12 альфа'!Q40</f>
        <v>737</v>
      </c>
      <c r="R40" s="27">
        <f>'Прил.12 согаз'!R40+'Прил.12 альфа'!R40</f>
        <v>1404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200788</v>
      </c>
      <c r="E43" s="27">
        <f t="shared" ref="E43" si="5">G43+I43+K43+O43+Q43+M43</f>
        <v>89420</v>
      </c>
      <c r="F43" s="27">
        <f t="shared" ref="F43" si="6">H43+J43+L43+P43+R43+N43</f>
        <v>111368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44681</v>
      </c>
      <c r="N43" s="27">
        <f>'Прил.12 согаз'!N43+'Прил.12 альфа'!N43</f>
        <v>45792</v>
      </c>
      <c r="O43" s="27">
        <f>'Прил.12 согаз'!O43+'Прил.12 альфа'!O43</f>
        <v>31270</v>
      </c>
      <c r="P43" s="27">
        <f>'Прил.12 согаз'!P43+'Прил.12 альфа'!P43</f>
        <v>35261</v>
      </c>
      <c r="Q43" s="27">
        <f>'Прил.12 согаз'!Q43+'Прил.12 альфа'!Q43</f>
        <v>13469</v>
      </c>
      <c r="R43" s="27">
        <f>'Прил.12 согаз'!R43+'Прил.12 альфа'!R43</f>
        <v>30315</v>
      </c>
      <c r="U43" s="29"/>
      <c r="V43" s="29"/>
    </row>
    <row r="44" spans="1:22" s="28" customFormat="1" ht="17.100000000000001" customHeight="1">
      <c r="A44" s="24">
        <v>24</v>
      </c>
      <c r="B44" s="38" t="s">
        <v>117</v>
      </c>
      <c r="C44" s="25" t="s">
        <v>116</v>
      </c>
      <c r="D44" s="26">
        <f t="shared" si="0"/>
        <v>10147</v>
      </c>
      <c r="E44" s="27">
        <f t="shared" si="2"/>
        <v>5951</v>
      </c>
      <c r="F44" s="27">
        <f t="shared" si="3"/>
        <v>4196</v>
      </c>
      <c r="G44" s="27">
        <f>'Прил.12 согаз'!G44+'Прил.12 альфа'!G44</f>
        <v>157</v>
      </c>
      <c r="H44" s="27">
        <f>'Прил.12 согаз'!H44+'Прил.12 альфа'!H44</f>
        <v>156</v>
      </c>
      <c r="I44" s="27">
        <f>'Прил.12 согаз'!I44+'Прил.12 альфа'!I44</f>
        <v>113</v>
      </c>
      <c r="J44" s="27">
        <f>'Прил.12 согаз'!J44+'Прил.12 альфа'!J44</f>
        <v>95</v>
      </c>
      <c r="K44" s="27">
        <f>'Прил.12 согаз'!K44+'Прил.12 альфа'!K44</f>
        <v>289</v>
      </c>
      <c r="L44" s="27">
        <f>'Прил.12 согаз'!L44+'Прил.12 альфа'!L44</f>
        <v>237</v>
      </c>
      <c r="M44" s="27">
        <f>'Прил.12 согаз'!M44+'Прил.12 альфа'!M44</f>
        <v>3606</v>
      </c>
      <c r="N44" s="27">
        <f>'Прил.12 согаз'!N44+'Прил.12 альфа'!N44</f>
        <v>2579</v>
      </c>
      <c r="O44" s="27">
        <f>'Прил.12 согаз'!O44+'Прил.12 альфа'!O44</f>
        <v>1547</v>
      </c>
      <c r="P44" s="27">
        <f>'Прил.12 согаз'!P44+'Прил.12 альфа'!P44</f>
        <v>696</v>
      </c>
      <c r="Q44" s="27">
        <f>'Прил.12 согаз'!Q44+'Прил.12 альфа'!Q44</f>
        <v>239</v>
      </c>
      <c r="R44" s="27">
        <f>'Прил.12 согаз'!R44+'Прил.12 альфа'!R44</f>
        <v>433</v>
      </c>
      <c r="U44" s="29"/>
      <c r="V44" s="29"/>
    </row>
    <row r="45" spans="1:22" s="22" customFormat="1" ht="26.25" customHeight="1">
      <c r="A45" s="19" t="s">
        <v>73</v>
      </c>
      <c r="B45" s="37"/>
      <c r="C45" s="20" t="s">
        <v>74</v>
      </c>
      <c r="D45" s="21">
        <f t="shared" ref="D45:D49" si="7">E45+F45</f>
        <v>661549</v>
      </c>
      <c r="E45" s="21">
        <f>G45+I45+K45+O45+Q45+M45</f>
        <v>304553</v>
      </c>
      <c r="F45" s="21">
        <f>H45+J45+L45+P45+R45+N45</f>
        <v>356996</v>
      </c>
      <c r="G45" s="21">
        <f t="shared" ref="G45:R45" si="8">SUM(G46:G49)</f>
        <v>2409</v>
      </c>
      <c r="H45" s="21">
        <f t="shared" si="8"/>
        <v>2330</v>
      </c>
      <c r="I45" s="21">
        <f t="shared" si="8"/>
        <v>11951</v>
      </c>
      <c r="J45" s="21">
        <f t="shared" si="8"/>
        <v>11500</v>
      </c>
      <c r="K45" s="21">
        <f t="shared" si="8"/>
        <v>55377</v>
      </c>
      <c r="L45" s="21">
        <f t="shared" si="8"/>
        <v>52139</v>
      </c>
      <c r="M45" s="21">
        <f t="shared" si="8"/>
        <v>115494</v>
      </c>
      <c r="N45" s="21">
        <f t="shared" si="8"/>
        <v>120375</v>
      </c>
      <c r="O45" s="21">
        <f t="shared" si="8"/>
        <v>84616</v>
      </c>
      <c r="P45" s="21">
        <f t="shared" si="8"/>
        <v>94849</v>
      </c>
      <c r="Q45" s="21">
        <f t="shared" si="8"/>
        <v>34706</v>
      </c>
      <c r="R45" s="21">
        <f t="shared" si="8"/>
        <v>75803</v>
      </c>
      <c r="U45" s="23"/>
      <c r="V45" s="23"/>
    </row>
    <row r="46" spans="1:22" s="22" customFormat="1" ht="17.100000000000001" customHeight="1">
      <c r="A46" s="24">
        <v>1</v>
      </c>
      <c r="B46" s="38" t="s">
        <v>110</v>
      </c>
      <c r="C46" s="25" t="s">
        <v>109</v>
      </c>
      <c r="D46" s="26">
        <f t="shared" si="7"/>
        <v>605240</v>
      </c>
      <c r="E46" s="27">
        <f t="shared" ref="E46:E49" si="9">G46+I46+K46+O46+Q46+M46</f>
        <v>279128</v>
      </c>
      <c r="F46" s="27">
        <f t="shared" ref="F46:F49" si="10">H46+J46+L46+P46+R46+N46</f>
        <v>326112</v>
      </c>
      <c r="G46" s="26">
        <f>'Прил.12 согаз'!G46+'Прил.12 альфа'!G46</f>
        <v>2154</v>
      </c>
      <c r="H46" s="26">
        <f>'Прил.12 согаз'!H46+'Прил.12 альфа'!H46</f>
        <v>2072</v>
      </c>
      <c r="I46" s="26">
        <f>'Прил.12 согаз'!I46+'Прил.12 альфа'!I46</f>
        <v>10588</v>
      </c>
      <c r="J46" s="26">
        <f>'Прил.12 согаз'!J46+'Прил.12 альфа'!J46</f>
        <v>10231</v>
      </c>
      <c r="K46" s="26">
        <f>'Прил.12 согаз'!K46+'Прил.12 альфа'!K46</f>
        <v>49275</v>
      </c>
      <c r="L46" s="26">
        <f>'Прил.12 согаз'!L46+'Прил.12 альфа'!L46</f>
        <v>46489</v>
      </c>
      <c r="M46" s="26">
        <f>'Прил.12 согаз'!M46+'Прил.12 альфа'!M46</f>
        <v>106266</v>
      </c>
      <c r="N46" s="26">
        <f>'Прил.12 согаз'!N46+'Прил.12 альфа'!N46</f>
        <v>108472</v>
      </c>
      <c r="O46" s="26">
        <f>'Прил.12 согаз'!O46+'Прил.12 альфа'!O46</f>
        <v>78257</v>
      </c>
      <c r="P46" s="26">
        <f>'Прил.12 согаз'!P46+'Прил.12 альфа'!P46</f>
        <v>87299</v>
      </c>
      <c r="Q46" s="26">
        <f>'Прил.12 согаз'!Q46+'Прил.12 альфа'!Q46</f>
        <v>32588</v>
      </c>
      <c r="R46" s="26">
        <f>'Прил.12 согаз'!R46+'Прил.12 альфа'!R46</f>
        <v>71549</v>
      </c>
      <c r="U46" s="23"/>
      <c r="V46" s="23"/>
    </row>
    <row r="47" spans="1:22" s="22" customFormat="1" ht="17.100000000000001" customHeight="1">
      <c r="A47" s="24">
        <v>2</v>
      </c>
      <c r="B47" s="38" t="s">
        <v>63</v>
      </c>
      <c r="C47" s="25" t="s">
        <v>38</v>
      </c>
      <c r="D47" s="26">
        <f t="shared" si="7"/>
        <v>15558</v>
      </c>
      <c r="E47" s="27">
        <f t="shared" si="9"/>
        <v>7372</v>
      </c>
      <c r="F47" s="27">
        <f t="shared" si="10"/>
        <v>8186</v>
      </c>
      <c r="G47" s="26">
        <f>'Прил.12 согаз'!G47+'Прил.12 альфа'!G47</f>
        <v>52</v>
      </c>
      <c r="H47" s="26">
        <f>'Прил.12 согаз'!H47+'Прил.12 альфа'!H47</f>
        <v>43</v>
      </c>
      <c r="I47" s="26">
        <f>'Прил.12 согаз'!I47+'Прил.12 альфа'!I47</f>
        <v>241</v>
      </c>
      <c r="J47" s="26">
        <f>'Прил.12 согаз'!J47+'Прил.12 альфа'!J47</f>
        <v>202</v>
      </c>
      <c r="K47" s="26">
        <f>'Прил.12 согаз'!K47+'Прил.12 альфа'!K47</f>
        <v>1315</v>
      </c>
      <c r="L47" s="26">
        <f>'Прил.12 согаз'!L47+'Прил.12 альфа'!L47</f>
        <v>1167</v>
      </c>
      <c r="M47" s="26">
        <f>'Прил.12 согаз'!M47+'Прил.12 альфа'!M47</f>
        <v>2730</v>
      </c>
      <c r="N47" s="26">
        <f>'Прил.12 согаз'!N47+'Прил.12 альфа'!N47</f>
        <v>2571</v>
      </c>
      <c r="O47" s="26">
        <f>'Прил.12 согаз'!O47+'Прил.12 альфа'!O47</f>
        <v>2141</v>
      </c>
      <c r="P47" s="26">
        <f>'Прил.12 согаз'!P47+'Прил.12 альфа'!P47</f>
        <v>2299</v>
      </c>
      <c r="Q47" s="26">
        <f>'Прил.12 согаз'!Q47+'Прил.12 альфа'!Q47</f>
        <v>893</v>
      </c>
      <c r="R47" s="26">
        <f>'Прил.12 согаз'!R47+'Прил.12 альфа'!R47</f>
        <v>1904</v>
      </c>
      <c r="U47" s="23"/>
      <c r="V47" s="23"/>
    </row>
    <row r="48" spans="1:22" s="22" customFormat="1" ht="17.100000000000001" customHeight="1">
      <c r="A48" s="24">
        <v>3</v>
      </c>
      <c r="B48" s="38" t="s">
        <v>64</v>
      </c>
      <c r="C48" s="64" t="s">
        <v>39</v>
      </c>
      <c r="D48" s="65">
        <f t="shared" si="7"/>
        <v>33343</v>
      </c>
      <c r="E48" s="66">
        <f t="shared" si="9"/>
        <v>14741</v>
      </c>
      <c r="F48" s="66">
        <f t="shared" si="10"/>
        <v>18602</v>
      </c>
      <c r="G48" s="66">
        <f>'Прил.12 согаз'!G48+'Прил.12 альфа'!G48</f>
        <v>183</v>
      </c>
      <c r="H48" s="66">
        <f>'Прил.12 согаз'!H48+'Прил.12 альфа'!H48</f>
        <v>191</v>
      </c>
      <c r="I48" s="66">
        <f>'Прил.12 согаз'!I48+'Прил.12 альфа'!I48</f>
        <v>946</v>
      </c>
      <c r="J48" s="66">
        <f>'Прил.12 согаз'!J48+'Прил.12 альфа'!J48</f>
        <v>887</v>
      </c>
      <c r="K48" s="66">
        <f>'Прил.12 согаз'!K48+'Прил.12 альфа'!K48</f>
        <v>3924</v>
      </c>
      <c r="L48" s="66">
        <f>'Прил.12 согаз'!L48+'Прил.12 альфа'!L48</f>
        <v>3692</v>
      </c>
      <c r="M48" s="66">
        <f>'Прил.12 согаз'!M48+'Прил.12 альфа'!M48</f>
        <v>5368</v>
      </c>
      <c r="N48" s="66">
        <f>'Прил.12 согаз'!N48+'Прил.12 альфа'!N48</f>
        <v>7676</v>
      </c>
      <c r="O48" s="66">
        <f>'Прил.12 согаз'!O48+'Прил.12 альфа'!O48</f>
        <v>3361</v>
      </c>
      <c r="P48" s="66">
        <f>'Прил.12 согаз'!P48+'Прил.12 альфа'!P48</f>
        <v>4166</v>
      </c>
      <c r="Q48" s="66">
        <f>'Прил.12 согаз'!Q48+'Прил.12 альфа'!Q48</f>
        <v>959</v>
      </c>
      <c r="R48" s="66">
        <f>'Прил.12 согаз'!R48+'Прил.12 альфа'!R48</f>
        <v>1990</v>
      </c>
      <c r="U48" s="23"/>
      <c r="V48" s="23"/>
    </row>
    <row r="49" spans="1:22" s="22" customFormat="1" ht="17.100000000000001" customHeight="1">
      <c r="A49" s="24">
        <v>4</v>
      </c>
      <c r="B49" s="38" t="s">
        <v>62</v>
      </c>
      <c r="C49" s="61" t="s">
        <v>37</v>
      </c>
      <c r="D49" s="62">
        <f t="shared" si="7"/>
        <v>7408</v>
      </c>
      <c r="E49" s="63">
        <f t="shared" si="9"/>
        <v>3312</v>
      </c>
      <c r="F49" s="63">
        <f t="shared" si="10"/>
        <v>4096</v>
      </c>
      <c r="G49" s="62">
        <f>'Прил.12 согаз'!G49+'Прил.12 альфа'!G49</f>
        <v>20</v>
      </c>
      <c r="H49" s="62">
        <f>'Прил.12 согаз'!H49+'Прил.12 альфа'!H49</f>
        <v>24</v>
      </c>
      <c r="I49" s="62">
        <f>'Прил.12 согаз'!I49+'Прил.12 альфа'!I49</f>
        <v>176</v>
      </c>
      <c r="J49" s="62">
        <f>'Прил.12 согаз'!J49+'Прил.12 альфа'!J49</f>
        <v>180</v>
      </c>
      <c r="K49" s="62">
        <f>'Прил.12 согаз'!K49+'Прил.12 альфа'!K49</f>
        <v>863</v>
      </c>
      <c r="L49" s="62">
        <f>'Прил.12 согаз'!L49+'Прил.12 альфа'!L49</f>
        <v>791</v>
      </c>
      <c r="M49" s="62">
        <f>'Прил.12 согаз'!M49+'Прил.12 альфа'!M49</f>
        <v>1130</v>
      </c>
      <c r="N49" s="62">
        <f>'Прил.12 согаз'!N49+'Прил.12 альфа'!N49</f>
        <v>1656</v>
      </c>
      <c r="O49" s="62">
        <f>'Прил.12 согаз'!O49+'Прил.12 альфа'!O49</f>
        <v>857</v>
      </c>
      <c r="P49" s="62">
        <f>'Прил.12 согаз'!P49+'Прил.12 альфа'!P49</f>
        <v>1085</v>
      </c>
      <c r="Q49" s="62">
        <f>'Прил.12 согаз'!Q49+'Прил.12 альфа'!Q49</f>
        <v>266</v>
      </c>
      <c r="R49" s="62">
        <f>'Прил.12 согаз'!R49+'Прил.12 альфа'!R49</f>
        <v>360</v>
      </c>
      <c r="U49" s="23"/>
      <c r="V49" s="23"/>
    </row>
    <row r="50" spans="1:22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22" s="30" customFormat="1" ht="17.100000000000001" customHeight="1">
      <c r="A51" s="39"/>
      <c r="B51" s="40"/>
      <c r="C51" s="41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22" s="18" customFormat="1" ht="5.25" customHeight="1">
      <c r="A52" s="31"/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22" s="18" customFormat="1" ht="11.25" customHeight="1">
      <c r="A53" s="31"/>
      <c r="B53" s="31"/>
      <c r="C53" s="32"/>
      <c r="D53" s="32"/>
    </row>
    <row r="54" spans="1:22" s="35" customFormat="1">
      <c r="A54" s="34" t="s">
        <v>43</v>
      </c>
      <c r="B54" s="34"/>
      <c r="E54" s="98"/>
      <c r="F54" s="98"/>
      <c r="G54" s="91"/>
      <c r="H54" s="91"/>
      <c r="I54" s="91"/>
      <c r="J54" s="91"/>
      <c r="K54" s="91"/>
      <c r="L54" s="91"/>
      <c r="M54" s="91"/>
      <c r="N54" s="91"/>
      <c r="O54" s="91"/>
    </row>
    <row r="55" spans="1:22" s="35" customFormat="1" ht="13.5" customHeight="1">
      <c r="E55" s="89" t="s">
        <v>44</v>
      </c>
      <c r="F55" s="89"/>
      <c r="G55" s="90" t="s">
        <v>45</v>
      </c>
      <c r="H55" s="90"/>
      <c r="I55" s="90"/>
      <c r="J55" s="90"/>
      <c r="K55" s="90"/>
      <c r="L55" s="90"/>
      <c r="M55" s="90"/>
      <c r="N55" s="90"/>
      <c r="O55" s="90"/>
    </row>
    <row r="56" spans="1:22" s="35" customFormat="1" ht="22.5" customHeight="1">
      <c r="A56" s="12" t="s">
        <v>46</v>
      </c>
      <c r="B56" s="12"/>
    </row>
    <row r="57" spans="1:22" s="35" customFormat="1" ht="21" customHeight="1">
      <c r="A57" s="91"/>
      <c r="B57" s="91"/>
      <c r="C57" s="91"/>
      <c r="D57" s="91"/>
      <c r="E57" s="98"/>
      <c r="F57" s="98"/>
      <c r="G57" s="91"/>
      <c r="H57" s="91"/>
      <c r="I57" s="91"/>
      <c r="J57" s="91"/>
      <c r="K57" s="91"/>
      <c r="L57" s="91"/>
      <c r="M57" s="91"/>
      <c r="N57" s="91"/>
      <c r="O57" s="91"/>
    </row>
    <row r="58" spans="1:22" s="36" customFormat="1" ht="12">
      <c r="A58" s="90" t="s">
        <v>47</v>
      </c>
      <c r="B58" s="90"/>
      <c r="C58" s="90"/>
      <c r="D58" s="90"/>
      <c r="E58" s="89" t="s">
        <v>44</v>
      </c>
      <c r="F58" s="89"/>
      <c r="G58" s="90" t="s">
        <v>45</v>
      </c>
      <c r="H58" s="90"/>
      <c r="I58" s="90"/>
      <c r="J58" s="90"/>
      <c r="K58" s="90"/>
      <c r="L58" s="90"/>
      <c r="M58" s="90"/>
      <c r="N58" s="90"/>
      <c r="O58" s="90"/>
    </row>
  </sheetData>
  <mergeCells count="29">
    <mergeCell ref="E58:F58"/>
    <mergeCell ref="G58:O58"/>
    <mergeCell ref="A57:D57"/>
    <mergeCell ref="E15:F17"/>
    <mergeCell ref="A58:D58"/>
    <mergeCell ref="G54:O54"/>
    <mergeCell ref="G55:O55"/>
    <mergeCell ref="E54:F54"/>
    <mergeCell ref="G16:L16"/>
    <mergeCell ref="E55:F55"/>
    <mergeCell ref="E57:F57"/>
    <mergeCell ref="G57:O57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8"/>
  <sheetViews>
    <sheetView zoomScale="65" zoomScaleNormal="65" workbookViewId="0">
      <pane xSplit="3" ySplit="19" topLeftCell="D26" activePane="bottomRight" state="frozen"/>
      <selection activeCell="E28" sqref="E28"/>
      <selection pane="topRight" activeCell="E28" sqref="E28"/>
      <selection pane="bottomLeft" activeCell="E28" sqref="E28"/>
      <selection pane="bottomRight" activeCell="G21" sqref="G21:R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127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4" si="0">E20+F20</f>
        <v>407991</v>
      </c>
      <c r="E20" s="21">
        <f>G20+I20+K20+O20+Q20+M20</f>
        <v>188789</v>
      </c>
      <c r="F20" s="21">
        <f>H20+J20+L20+P20+R20+N20</f>
        <v>219202</v>
      </c>
      <c r="G20" s="21">
        <f t="shared" ref="G20:R20" si="1">SUM(G21:G44)</f>
        <v>1547</v>
      </c>
      <c r="H20" s="21">
        <f t="shared" si="1"/>
        <v>1481</v>
      </c>
      <c r="I20" s="21">
        <f t="shared" si="1"/>
        <v>7564</v>
      </c>
      <c r="J20" s="21">
        <f t="shared" si="1"/>
        <v>7297</v>
      </c>
      <c r="K20" s="21">
        <f t="shared" si="1"/>
        <v>33545</v>
      </c>
      <c r="L20" s="21">
        <f t="shared" si="1"/>
        <v>31699</v>
      </c>
      <c r="M20" s="21">
        <f t="shared" si="1"/>
        <v>70659</v>
      </c>
      <c r="N20" s="21">
        <f t="shared" si="1"/>
        <v>73457</v>
      </c>
      <c r="O20" s="21">
        <f t="shared" si="1"/>
        <v>53735</v>
      </c>
      <c r="P20" s="21">
        <f t="shared" si="1"/>
        <v>59270</v>
      </c>
      <c r="Q20" s="21">
        <f t="shared" si="1"/>
        <v>21739</v>
      </c>
      <c r="R20" s="21">
        <f t="shared" si="1"/>
        <v>45998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1315</v>
      </c>
      <c r="E21" s="27">
        <f>G21+I21+K21+O21+Q21+M21</f>
        <v>366</v>
      </c>
      <c r="F21" s="27">
        <f>H21+J21+L21+P21+R21+N21</f>
        <v>949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145</v>
      </c>
      <c r="N21" s="27">
        <v>423</v>
      </c>
      <c r="O21" s="27">
        <v>161</v>
      </c>
      <c r="P21" s="27">
        <v>455</v>
      </c>
      <c r="Q21" s="27">
        <v>60</v>
      </c>
      <c r="R21" s="27">
        <v>71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45001</v>
      </c>
      <c r="E22" s="27">
        <f t="shared" ref="E22:E44" si="2">G22+I22+K22+O22+Q22+M22</f>
        <v>21633</v>
      </c>
      <c r="F22" s="27">
        <f t="shared" ref="F22:F44" si="3">H22+J22+L22+P22+R22+N22</f>
        <v>23368</v>
      </c>
      <c r="G22" s="27">
        <v>186</v>
      </c>
      <c r="H22" s="27">
        <v>179</v>
      </c>
      <c r="I22" s="27">
        <v>1075</v>
      </c>
      <c r="J22" s="27">
        <v>1029</v>
      </c>
      <c r="K22" s="27">
        <v>3621</v>
      </c>
      <c r="L22" s="27">
        <v>3467</v>
      </c>
      <c r="M22" s="27">
        <v>8466</v>
      </c>
      <c r="N22" s="27">
        <v>7939</v>
      </c>
      <c r="O22" s="27">
        <v>6091</v>
      </c>
      <c r="P22" s="27">
        <v>6258</v>
      </c>
      <c r="Q22" s="27">
        <v>2194</v>
      </c>
      <c r="R22" s="27">
        <v>4496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2212</v>
      </c>
      <c r="E23" s="27">
        <f t="shared" si="2"/>
        <v>1116</v>
      </c>
      <c r="F23" s="27">
        <f t="shared" si="3"/>
        <v>1096</v>
      </c>
      <c r="G23" s="27">
        <v>3</v>
      </c>
      <c r="H23" s="27">
        <v>3</v>
      </c>
      <c r="I23" s="27">
        <v>20</v>
      </c>
      <c r="J23" s="27">
        <v>21</v>
      </c>
      <c r="K23" s="27">
        <v>143</v>
      </c>
      <c r="L23" s="27">
        <v>95</v>
      </c>
      <c r="M23" s="27">
        <v>395</v>
      </c>
      <c r="N23" s="27">
        <v>332</v>
      </c>
      <c r="O23" s="27">
        <v>400</v>
      </c>
      <c r="P23" s="27">
        <v>383</v>
      </c>
      <c r="Q23" s="27">
        <v>155</v>
      </c>
      <c r="R23" s="27">
        <v>262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33695</v>
      </c>
      <c r="E24" s="27">
        <f t="shared" si="2"/>
        <v>15610</v>
      </c>
      <c r="F24" s="27">
        <f t="shared" si="3"/>
        <v>18085</v>
      </c>
      <c r="G24" s="27">
        <v>91</v>
      </c>
      <c r="H24" s="27">
        <v>100</v>
      </c>
      <c r="I24" s="27">
        <v>557</v>
      </c>
      <c r="J24" s="27">
        <v>552</v>
      </c>
      <c r="K24" s="27">
        <v>2584</v>
      </c>
      <c r="L24" s="27">
        <v>2522</v>
      </c>
      <c r="M24" s="27">
        <v>5890</v>
      </c>
      <c r="N24" s="27">
        <v>5727</v>
      </c>
      <c r="O24" s="27">
        <v>4507</v>
      </c>
      <c r="P24" s="27">
        <v>4918</v>
      </c>
      <c r="Q24" s="27">
        <v>1981</v>
      </c>
      <c r="R24" s="27">
        <v>4266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794</v>
      </c>
      <c r="E25" s="27">
        <f t="shared" si="2"/>
        <v>453</v>
      </c>
      <c r="F25" s="27">
        <f t="shared" si="3"/>
        <v>341</v>
      </c>
      <c r="G25" s="27">
        <v>7</v>
      </c>
      <c r="H25" s="27">
        <v>2</v>
      </c>
      <c r="I25" s="27">
        <v>2</v>
      </c>
      <c r="J25" s="27">
        <v>10</v>
      </c>
      <c r="K25" s="27">
        <v>39</v>
      </c>
      <c r="L25" s="27">
        <v>36</v>
      </c>
      <c r="M25" s="27">
        <v>158</v>
      </c>
      <c r="N25" s="27">
        <v>95</v>
      </c>
      <c r="O25" s="27">
        <v>178</v>
      </c>
      <c r="P25" s="27">
        <v>116</v>
      </c>
      <c r="Q25" s="27">
        <v>69</v>
      </c>
      <c r="R25" s="27">
        <v>82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16226</v>
      </c>
      <c r="E26" s="27">
        <f t="shared" si="2"/>
        <v>7925</v>
      </c>
      <c r="F26" s="27">
        <f t="shared" si="3"/>
        <v>8301</v>
      </c>
      <c r="G26" s="27">
        <v>2</v>
      </c>
      <c r="H26" s="27">
        <v>4</v>
      </c>
      <c r="I26" s="27">
        <v>67</v>
      </c>
      <c r="J26" s="27">
        <v>62</v>
      </c>
      <c r="K26" s="27">
        <v>1266</v>
      </c>
      <c r="L26" s="27">
        <v>1202</v>
      </c>
      <c r="M26" s="27">
        <v>2919</v>
      </c>
      <c r="N26" s="27">
        <v>2395</v>
      </c>
      <c r="O26" s="27">
        <v>2681</v>
      </c>
      <c r="P26" s="27">
        <v>2761</v>
      </c>
      <c r="Q26" s="27">
        <v>990</v>
      </c>
      <c r="R26" s="27">
        <v>1877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8675</v>
      </c>
      <c r="E27" s="27">
        <f t="shared" si="2"/>
        <v>4214</v>
      </c>
      <c r="F27" s="27">
        <f t="shared" si="3"/>
        <v>4461</v>
      </c>
      <c r="G27" s="27">
        <v>1</v>
      </c>
      <c r="H27" s="27">
        <v>4</v>
      </c>
      <c r="I27" s="27">
        <v>43</v>
      </c>
      <c r="J27" s="27">
        <v>41</v>
      </c>
      <c r="K27" s="27">
        <v>664</v>
      </c>
      <c r="L27" s="27">
        <v>724</v>
      </c>
      <c r="M27" s="27">
        <v>1561</v>
      </c>
      <c r="N27" s="27">
        <v>1377</v>
      </c>
      <c r="O27" s="27">
        <v>1441</v>
      </c>
      <c r="P27" s="27">
        <v>1464</v>
      </c>
      <c r="Q27" s="27">
        <v>504</v>
      </c>
      <c r="R27" s="27">
        <v>851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26896</v>
      </c>
      <c r="E28" s="27">
        <f t="shared" si="2"/>
        <v>12311</v>
      </c>
      <c r="F28" s="27">
        <f t="shared" si="3"/>
        <v>14585</v>
      </c>
      <c r="G28" s="27">
        <v>114</v>
      </c>
      <c r="H28" s="27">
        <v>103</v>
      </c>
      <c r="I28" s="27">
        <v>590</v>
      </c>
      <c r="J28" s="27">
        <v>538</v>
      </c>
      <c r="K28" s="27">
        <v>2590</v>
      </c>
      <c r="L28" s="27">
        <v>2489</v>
      </c>
      <c r="M28" s="27">
        <v>4479</v>
      </c>
      <c r="N28" s="27">
        <v>5146</v>
      </c>
      <c r="O28" s="27">
        <v>3464</v>
      </c>
      <c r="P28" s="27">
        <v>3786</v>
      </c>
      <c r="Q28" s="27">
        <v>1074</v>
      </c>
      <c r="R28" s="27">
        <v>2523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26662</v>
      </c>
      <c r="E29" s="27">
        <f t="shared" si="2"/>
        <v>11206</v>
      </c>
      <c r="F29" s="27">
        <f t="shared" si="3"/>
        <v>15456</v>
      </c>
      <c r="G29" s="27">
        <v>224</v>
      </c>
      <c r="H29" s="27">
        <v>236</v>
      </c>
      <c r="I29" s="27">
        <v>1023</v>
      </c>
      <c r="J29" s="27">
        <v>1092</v>
      </c>
      <c r="K29" s="27">
        <v>2776</v>
      </c>
      <c r="L29" s="27">
        <v>2701</v>
      </c>
      <c r="M29" s="27">
        <v>3454</v>
      </c>
      <c r="N29" s="27">
        <v>6113</v>
      </c>
      <c r="O29" s="27">
        <v>2835</v>
      </c>
      <c r="P29" s="27">
        <v>3631</v>
      </c>
      <c r="Q29" s="27">
        <v>894</v>
      </c>
      <c r="R29" s="27">
        <v>1683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16744</v>
      </c>
      <c r="E32" s="27">
        <f t="shared" si="2"/>
        <v>8534</v>
      </c>
      <c r="F32" s="27">
        <f t="shared" si="3"/>
        <v>8210</v>
      </c>
      <c r="G32" s="27">
        <v>274</v>
      </c>
      <c r="H32" s="27">
        <v>283</v>
      </c>
      <c r="I32" s="27">
        <v>1480</v>
      </c>
      <c r="J32" s="27">
        <v>1377</v>
      </c>
      <c r="K32" s="27">
        <v>6780</v>
      </c>
      <c r="L32" s="27">
        <v>6550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12483</v>
      </c>
      <c r="E33" s="27">
        <f t="shared" si="2"/>
        <v>6588</v>
      </c>
      <c r="F33" s="27">
        <f t="shared" si="3"/>
        <v>5895</v>
      </c>
      <c r="G33" s="27">
        <v>197</v>
      </c>
      <c r="H33" s="27">
        <v>185</v>
      </c>
      <c r="I33" s="27">
        <v>1072</v>
      </c>
      <c r="J33" s="27">
        <v>994</v>
      </c>
      <c r="K33" s="27">
        <v>5319</v>
      </c>
      <c r="L33" s="27">
        <v>4716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12802</v>
      </c>
      <c r="E34" s="27">
        <f t="shared" si="2"/>
        <v>6585</v>
      </c>
      <c r="F34" s="27">
        <f t="shared" si="3"/>
        <v>6217</v>
      </c>
      <c r="G34" s="27">
        <v>257</v>
      </c>
      <c r="H34" s="27">
        <v>197</v>
      </c>
      <c r="I34" s="27">
        <v>1146</v>
      </c>
      <c r="J34" s="27">
        <v>1172</v>
      </c>
      <c r="K34" s="27">
        <v>5182</v>
      </c>
      <c r="L34" s="27">
        <v>4848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9061</v>
      </c>
      <c r="E35" s="27">
        <f t="shared" si="2"/>
        <v>4081</v>
      </c>
      <c r="F35" s="27">
        <f t="shared" si="3"/>
        <v>4980</v>
      </c>
      <c r="G35" s="27">
        <v>9</v>
      </c>
      <c r="H35" s="27">
        <v>8</v>
      </c>
      <c r="I35" s="27">
        <v>53</v>
      </c>
      <c r="J35" s="27">
        <v>41</v>
      </c>
      <c r="K35" s="27">
        <v>138</v>
      </c>
      <c r="L35" s="27">
        <v>142</v>
      </c>
      <c r="M35" s="27">
        <v>1259</v>
      </c>
      <c r="N35" s="27">
        <v>1697</v>
      </c>
      <c r="O35" s="27">
        <v>1796</v>
      </c>
      <c r="P35" s="27">
        <v>1994</v>
      </c>
      <c r="Q35" s="27">
        <v>826</v>
      </c>
      <c r="R35" s="27">
        <v>1098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13071</v>
      </c>
      <c r="E36" s="27">
        <f t="shared" si="2"/>
        <v>6328</v>
      </c>
      <c r="F36" s="27">
        <f t="shared" si="3"/>
        <v>6743</v>
      </c>
      <c r="G36" s="27">
        <v>48</v>
      </c>
      <c r="H36" s="27">
        <v>37</v>
      </c>
      <c r="I36" s="27">
        <v>231</v>
      </c>
      <c r="J36" s="27">
        <v>194</v>
      </c>
      <c r="K36" s="27">
        <v>1072</v>
      </c>
      <c r="L36" s="27">
        <v>967</v>
      </c>
      <c r="M36" s="27">
        <v>2264</v>
      </c>
      <c r="N36" s="27">
        <v>2076</v>
      </c>
      <c r="O36" s="27">
        <v>1935</v>
      </c>
      <c r="P36" s="27">
        <v>1938</v>
      </c>
      <c r="Q36" s="27">
        <v>778</v>
      </c>
      <c r="R36" s="27">
        <v>1531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9678</v>
      </c>
      <c r="E37" s="27">
        <f t="shared" si="2"/>
        <v>4236</v>
      </c>
      <c r="F37" s="27">
        <f t="shared" si="3"/>
        <v>5442</v>
      </c>
      <c r="G37" s="27">
        <v>10</v>
      </c>
      <c r="H37" s="27">
        <v>18</v>
      </c>
      <c r="I37" s="27">
        <v>117</v>
      </c>
      <c r="J37" s="27">
        <v>113</v>
      </c>
      <c r="K37" s="27">
        <v>1158</v>
      </c>
      <c r="L37" s="27">
        <v>1066</v>
      </c>
      <c r="M37" s="27">
        <v>1474</v>
      </c>
      <c r="N37" s="27">
        <v>2072</v>
      </c>
      <c r="O37" s="27">
        <v>1149</v>
      </c>
      <c r="P37" s="27">
        <v>1560</v>
      </c>
      <c r="Q37" s="27">
        <v>328</v>
      </c>
      <c r="R37" s="27">
        <v>613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4027</v>
      </c>
      <c r="E38" s="27">
        <f t="shared" si="2"/>
        <v>1582</v>
      </c>
      <c r="F38" s="27">
        <f t="shared" si="3"/>
        <v>2445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609</v>
      </c>
      <c r="N38" s="27">
        <v>673</v>
      </c>
      <c r="O38" s="27">
        <v>641</v>
      </c>
      <c r="P38" s="27">
        <v>1002</v>
      </c>
      <c r="Q38" s="27">
        <v>332</v>
      </c>
      <c r="R38" s="27">
        <v>770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1919</v>
      </c>
      <c r="E39" s="27">
        <f t="shared" si="2"/>
        <v>1171</v>
      </c>
      <c r="F39" s="27">
        <f t="shared" si="3"/>
        <v>748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77</v>
      </c>
      <c r="N39" s="27">
        <v>235</v>
      </c>
      <c r="O39" s="27">
        <v>800</v>
      </c>
      <c r="P39" s="27">
        <v>344</v>
      </c>
      <c r="Q39" s="27">
        <v>294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4384</v>
      </c>
      <c r="E40" s="27">
        <f t="shared" si="2"/>
        <v>2072</v>
      </c>
      <c r="F40" s="27">
        <f t="shared" si="3"/>
        <v>2312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890</v>
      </c>
      <c r="N40" s="27">
        <v>583</v>
      </c>
      <c r="O40" s="27">
        <v>884</v>
      </c>
      <c r="P40" s="27">
        <v>981</v>
      </c>
      <c r="Q40" s="27">
        <v>298</v>
      </c>
      <c r="R40" s="27">
        <v>748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155383</v>
      </c>
      <c r="E43" s="27">
        <f t="shared" ref="E43" si="5">G43+I43+K43+O43+Q43+M43</f>
        <v>68857</v>
      </c>
      <c r="F43" s="27">
        <f t="shared" ref="F43" si="6">H43+J43+L43+P43+R43+N43</f>
        <v>86526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34312</v>
      </c>
      <c r="N43" s="27">
        <v>34778</v>
      </c>
      <c r="O43" s="27">
        <v>23776</v>
      </c>
      <c r="P43" s="27">
        <v>27138</v>
      </c>
      <c r="Q43" s="27">
        <v>10769</v>
      </c>
      <c r="R43" s="27">
        <v>24610</v>
      </c>
      <c r="U43" s="29"/>
      <c r="V43" s="29"/>
    </row>
    <row r="44" spans="1:22" s="28" customFormat="1" ht="17.100000000000001" customHeight="1">
      <c r="A44" s="24">
        <v>24</v>
      </c>
      <c r="B44" s="38" t="s">
        <v>117</v>
      </c>
      <c r="C44" s="25" t="s">
        <v>116</v>
      </c>
      <c r="D44" s="26">
        <f t="shared" si="0"/>
        <v>6963</v>
      </c>
      <c r="E44" s="27">
        <f t="shared" si="2"/>
        <v>3921</v>
      </c>
      <c r="F44" s="27">
        <f t="shared" si="3"/>
        <v>3042</v>
      </c>
      <c r="G44" s="27">
        <v>124</v>
      </c>
      <c r="H44" s="27">
        <v>122</v>
      </c>
      <c r="I44" s="27">
        <v>88</v>
      </c>
      <c r="J44" s="27">
        <v>61</v>
      </c>
      <c r="K44" s="27">
        <v>213</v>
      </c>
      <c r="L44" s="27">
        <v>174</v>
      </c>
      <c r="M44" s="27">
        <v>2307</v>
      </c>
      <c r="N44" s="27">
        <v>1796</v>
      </c>
      <c r="O44" s="27">
        <v>996</v>
      </c>
      <c r="P44" s="27">
        <v>541</v>
      </c>
      <c r="Q44" s="27">
        <v>193</v>
      </c>
      <c r="R44" s="27">
        <v>348</v>
      </c>
      <c r="U44" s="29"/>
      <c r="V44" s="29"/>
    </row>
    <row r="45" spans="1:22" s="22" customFormat="1" ht="26.25" customHeight="1">
      <c r="A45" s="19" t="s">
        <v>73</v>
      </c>
      <c r="B45" s="37"/>
      <c r="C45" s="20" t="s">
        <v>74</v>
      </c>
      <c r="D45" s="21">
        <f t="shared" ref="D45:D48" si="7">E45+F45</f>
        <v>407991</v>
      </c>
      <c r="E45" s="21">
        <f>G45+I45+K45+O45+Q45+M45</f>
        <v>188789</v>
      </c>
      <c r="F45" s="21">
        <f>H45+J45+L45+P45+R45+N45</f>
        <v>219202</v>
      </c>
      <c r="G45" s="21">
        <f t="shared" ref="G45:R45" si="8">SUM(G46:G49)</f>
        <v>1547</v>
      </c>
      <c r="H45" s="21">
        <f t="shared" si="8"/>
        <v>1481</v>
      </c>
      <c r="I45" s="21">
        <f t="shared" si="8"/>
        <v>7564</v>
      </c>
      <c r="J45" s="21">
        <f t="shared" si="8"/>
        <v>7297</v>
      </c>
      <c r="K45" s="21">
        <f t="shared" si="8"/>
        <v>33545</v>
      </c>
      <c r="L45" s="21">
        <f t="shared" si="8"/>
        <v>31699</v>
      </c>
      <c r="M45" s="21">
        <f t="shared" si="8"/>
        <v>70659</v>
      </c>
      <c r="N45" s="21">
        <f t="shared" si="8"/>
        <v>73457</v>
      </c>
      <c r="O45" s="21">
        <f t="shared" si="8"/>
        <v>53735</v>
      </c>
      <c r="P45" s="21">
        <f t="shared" si="8"/>
        <v>59270</v>
      </c>
      <c r="Q45" s="21">
        <f t="shared" si="8"/>
        <v>21739</v>
      </c>
      <c r="R45" s="21">
        <f t="shared" si="8"/>
        <v>45998</v>
      </c>
      <c r="U45" s="23"/>
      <c r="V45" s="23"/>
    </row>
    <row r="46" spans="1:22" s="22" customFormat="1" ht="17.100000000000001" customHeight="1">
      <c r="A46" s="24">
        <v>1</v>
      </c>
      <c r="B46" s="38" t="s">
        <v>110</v>
      </c>
      <c r="C46" s="25" t="s">
        <v>109</v>
      </c>
      <c r="D46" s="26">
        <f t="shared" si="7"/>
        <v>383238</v>
      </c>
      <c r="E46" s="27">
        <f t="shared" ref="E46:E48" si="9">G46+I46+K46+O46+Q46+M46</f>
        <v>177368</v>
      </c>
      <c r="F46" s="27">
        <f t="shared" ref="F46:F48" si="10">H46+J46+L46+P46+R46+N46</f>
        <v>205870</v>
      </c>
      <c r="G46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1471</v>
      </c>
      <c r="H46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1408</v>
      </c>
      <c r="I46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7183</v>
      </c>
      <c r="J46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6953</v>
      </c>
      <c r="K46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31153</v>
      </c>
      <c r="L46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29479</v>
      </c>
      <c r="M46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66518</v>
      </c>
      <c r="N46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68764</v>
      </c>
      <c r="O46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50472</v>
      </c>
      <c r="P46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55510</v>
      </c>
      <c r="Q46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20571</v>
      </c>
      <c r="R46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43756</v>
      </c>
      <c r="U46" s="23"/>
      <c r="V46" s="23"/>
    </row>
    <row r="47" spans="1:22" s="22" customFormat="1" ht="17.100000000000001" customHeight="1">
      <c r="A47" s="24">
        <v>2</v>
      </c>
      <c r="B47" s="38" t="s">
        <v>63</v>
      </c>
      <c r="C47" s="25" t="s">
        <v>38</v>
      </c>
      <c r="D47" s="26">
        <f t="shared" si="7"/>
        <v>13342</v>
      </c>
      <c r="E47" s="27">
        <f t="shared" si="9"/>
        <v>6406</v>
      </c>
      <c r="F47" s="27">
        <f t="shared" si="10"/>
        <v>6936</v>
      </c>
      <c r="G47" s="26">
        <f>'Прил. 11 СОГАЗ'!F36</f>
        <v>52</v>
      </c>
      <c r="H47" s="26">
        <f>'Прил. 11 СОГАЗ'!G36</f>
        <v>43</v>
      </c>
      <c r="I47" s="26">
        <f>'Прил. 11 СОГАЗ'!H36</f>
        <v>236</v>
      </c>
      <c r="J47" s="26">
        <f>'Прил. 11 СОГАЗ'!I36</f>
        <v>200</v>
      </c>
      <c r="K47" s="26">
        <f>'Прил. 11 СОГАЗ'!J36</f>
        <v>1119</v>
      </c>
      <c r="L47" s="26">
        <f>'Прил. 11 СОГАЗ'!K36</f>
        <v>1020</v>
      </c>
      <c r="M47" s="26">
        <f>'Прил. 11 СОГАЗ'!L36</f>
        <v>2298</v>
      </c>
      <c r="N47" s="26">
        <f>'Прил. 11 СОГАЗ'!M36</f>
        <v>2181</v>
      </c>
      <c r="O47" s="26">
        <f>'Прил. 11 СОГАЗ'!N36</f>
        <v>1926</v>
      </c>
      <c r="P47" s="26">
        <f>'Прил. 11 СОГАЗ'!O36</f>
        <v>1951</v>
      </c>
      <c r="Q47" s="26">
        <f>'Прил. 11 СОГАЗ'!P36</f>
        <v>775</v>
      </c>
      <c r="R47" s="26">
        <f>'Прил. 11 СОГАЗ'!Q36</f>
        <v>1541</v>
      </c>
      <c r="U47" s="23"/>
      <c r="V47" s="23"/>
    </row>
    <row r="48" spans="1:22" s="22" customFormat="1" ht="17.100000000000001" customHeight="1">
      <c r="A48" s="24">
        <v>3</v>
      </c>
      <c r="B48" s="38" t="s">
        <v>64</v>
      </c>
      <c r="C48" s="25" t="s">
        <v>39</v>
      </c>
      <c r="D48" s="26">
        <f t="shared" si="7"/>
        <v>10289</v>
      </c>
      <c r="E48" s="27">
        <f t="shared" si="9"/>
        <v>4535</v>
      </c>
      <c r="F48" s="27">
        <f t="shared" si="10"/>
        <v>5754</v>
      </c>
      <c r="G48" s="26">
        <f>'Прил. 11 СОГАЗ'!F29+'Прил. 11 СОГАЗ'!F30+'Прил. 11 СОГАЗ'!F31</f>
        <v>15</v>
      </c>
      <c r="H48" s="26">
        <f>'Прил. 11 СОГАЗ'!G29+'Прил. 11 СОГАЗ'!G30+'Прил. 11 СОГАЗ'!G31</f>
        <v>20</v>
      </c>
      <c r="I48" s="26">
        <f>'Прил. 11 СОГАЗ'!H29+'Прил. 11 СОГАЗ'!H30+'Прил. 11 СОГАЗ'!H31</f>
        <v>113</v>
      </c>
      <c r="J48" s="26">
        <f>'Прил. 11 СОГАЗ'!I29+'Прил. 11 СОГАЗ'!I30+'Прил. 11 СОГАЗ'!I31</f>
        <v>114</v>
      </c>
      <c r="K48" s="26">
        <f>'Прил. 11 СОГАЗ'!J29+'Прил. 11 СОГАЗ'!J30+'Прил. 11 СОГАЗ'!J31</f>
        <v>1196</v>
      </c>
      <c r="L48" s="26">
        <f>'Прил. 11 СОГАЗ'!K29+'Прил. 11 СОГАЗ'!K30+'Прил. 11 СОГАЗ'!K31</f>
        <v>1122</v>
      </c>
      <c r="M48" s="26">
        <f>'Прил. 11 СОГАЗ'!L29+'Прил. 11 СОГАЗ'!L30+'Прил. 11 СОГАЗ'!L31</f>
        <v>1666</v>
      </c>
      <c r="N48" s="26">
        <f>'Прил. 11 СОГАЗ'!M29+'Прил. 11 СОГАЗ'!M30+'Прил. 11 СОГАЗ'!M31</f>
        <v>2253</v>
      </c>
      <c r="O48" s="26">
        <f>'Прил. 11 СОГАЗ'!N29+'Прил. 11 СОГАЗ'!N30+'Прил. 11 СОГАЗ'!N31</f>
        <v>1204</v>
      </c>
      <c r="P48" s="26">
        <f>'Прил. 11 СОГАЗ'!O29+'Прил. 11 СОГАЗ'!O30+'Прил. 11 СОГАЗ'!O31</f>
        <v>1613</v>
      </c>
      <c r="Q48" s="26">
        <f>'Прил. 11 СОГАЗ'!P29+'Прил. 11 СОГАЗ'!P30+'Прил. 11 СОГАЗ'!P31</f>
        <v>341</v>
      </c>
      <c r="R48" s="26">
        <f>'Прил. 11 СОГАЗ'!Q29+'Прил. 11 СОГАЗ'!Q30+'Прил. 11 СОГАЗ'!Q31</f>
        <v>632</v>
      </c>
      <c r="U48" s="23"/>
      <c r="V48" s="23"/>
    </row>
    <row r="49" spans="1:22" s="22" customFormat="1" ht="17.100000000000001" customHeight="1">
      <c r="A49" s="24">
        <v>4</v>
      </c>
      <c r="B49" s="38" t="s">
        <v>62</v>
      </c>
      <c r="C49" s="25" t="s">
        <v>37</v>
      </c>
      <c r="D49" s="26">
        <f t="shared" ref="D49" si="11">E49+F49</f>
        <v>1122</v>
      </c>
      <c r="E49" s="27">
        <f t="shared" ref="E49" si="12">G49+I49+K49+O49+Q49+M49</f>
        <v>480</v>
      </c>
      <c r="F49" s="27">
        <f t="shared" ref="F49" si="13">H49+J49+L49+P49+R49+N49</f>
        <v>642</v>
      </c>
      <c r="G49" s="26">
        <f>'Прил. 11 СОГАЗ'!F32+'Прил. 11 СОГАЗ'!F24</f>
        <v>9</v>
      </c>
      <c r="H49" s="26">
        <f>'Прил. 11 СОГАЗ'!G32+'Прил. 11 СОГАЗ'!G24</f>
        <v>10</v>
      </c>
      <c r="I49" s="26">
        <f>'Прил. 11 СОГАЗ'!H32+'Прил. 11 СОГАЗ'!H24</f>
        <v>32</v>
      </c>
      <c r="J49" s="26">
        <f>'Прил. 11 СОГАЗ'!I32+'Прил. 11 СОГАЗ'!I24</f>
        <v>30</v>
      </c>
      <c r="K49" s="26">
        <f>'Прил. 11 СОГАЗ'!J32+'Прил. 11 СОГАЗ'!J24</f>
        <v>77</v>
      </c>
      <c r="L49" s="26">
        <f>'Прил. 11 СОГАЗ'!K32+'Прил. 11 СОГАЗ'!K24</f>
        <v>78</v>
      </c>
      <c r="M49" s="26">
        <f>'Прил. 11 СОГАЗ'!L32+'Прил. 11 СОГАЗ'!L24</f>
        <v>177</v>
      </c>
      <c r="N49" s="26">
        <f>'Прил. 11 СОГАЗ'!M32+'Прил. 11 СОГАЗ'!M24</f>
        <v>259</v>
      </c>
      <c r="O49" s="26">
        <f>'Прил. 11 СОГАЗ'!N32+'Прил. 11 СОГАЗ'!N24</f>
        <v>133</v>
      </c>
      <c r="P49" s="26">
        <f>'Прил. 11 СОГАЗ'!O32+'Прил. 11 СОГАЗ'!O24</f>
        <v>196</v>
      </c>
      <c r="Q49" s="26">
        <f>'Прил. 11 СОГАЗ'!P32+'Прил. 11 СОГАЗ'!P24</f>
        <v>52</v>
      </c>
      <c r="R49" s="26">
        <f>'Прил. 11 СОГАЗ'!Q32+'Прил. 11 СОГАЗ'!Q24</f>
        <v>69</v>
      </c>
      <c r="U49" s="23"/>
      <c r="V49" s="23"/>
    </row>
    <row r="50" spans="1:22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22" s="30" customFormat="1" ht="17.100000000000001" customHeight="1">
      <c r="A51" s="39"/>
      <c r="B51" s="40"/>
      <c r="C51" s="25"/>
      <c r="D51" s="26"/>
      <c r="E51" s="27"/>
      <c r="F51" s="27"/>
      <c r="G51" s="27"/>
      <c r="H51" s="68"/>
      <c r="I51" s="27"/>
      <c r="J51" s="68"/>
      <c r="K51" s="68"/>
      <c r="L51" s="68"/>
      <c r="M51" s="68"/>
      <c r="N51" s="68"/>
      <c r="O51" s="68"/>
      <c r="P51" s="68"/>
      <c r="Q51" s="69"/>
      <c r="R51" s="69"/>
    </row>
    <row r="52" spans="1:22" s="18" customFormat="1" ht="5.25" customHeight="1">
      <c r="A52" s="31"/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22" s="18" customFormat="1" ht="11.25" customHeight="1">
      <c r="A53" s="31"/>
      <c r="B53" s="31"/>
      <c r="C53" s="32"/>
      <c r="D53" s="32"/>
    </row>
    <row r="54" spans="1:22" s="35" customFormat="1">
      <c r="A54" s="34" t="s">
        <v>43</v>
      </c>
      <c r="B54" s="34"/>
      <c r="E54" s="98"/>
      <c r="F54" s="98"/>
      <c r="G54" s="91"/>
      <c r="H54" s="91"/>
      <c r="I54" s="91"/>
      <c r="J54" s="91"/>
      <c r="K54" s="91"/>
      <c r="L54" s="91"/>
      <c r="M54" s="91"/>
      <c r="N54" s="91"/>
      <c r="O54" s="91"/>
    </row>
    <row r="55" spans="1:22" s="35" customFormat="1" ht="13.5" customHeight="1">
      <c r="E55" s="89" t="s">
        <v>44</v>
      </c>
      <c r="F55" s="89"/>
      <c r="G55" s="90" t="s">
        <v>45</v>
      </c>
      <c r="H55" s="90"/>
      <c r="I55" s="90"/>
      <c r="J55" s="90"/>
      <c r="K55" s="90"/>
      <c r="L55" s="90"/>
      <c r="M55" s="90"/>
      <c r="N55" s="90"/>
      <c r="O55" s="90"/>
    </row>
    <row r="56" spans="1:22" s="35" customFormat="1" ht="22.5" customHeight="1">
      <c r="A56" s="12" t="s">
        <v>46</v>
      </c>
      <c r="B56" s="12"/>
    </row>
    <row r="57" spans="1:22" s="35" customFormat="1" ht="21" customHeight="1">
      <c r="A57" s="91"/>
      <c r="B57" s="91"/>
      <c r="C57" s="91"/>
      <c r="D57" s="91"/>
      <c r="E57" s="98"/>
      <c r="F57" s="98"/>
      <c r="G57" s="91"/>
      <c r="H57" s="91"/>
      <c r="I57" s="91"/>
      <c r="J57" s="91"/>
      <c r="K57" s="91"/>
      <c r="L57" s="91"/>
      <c r="M57" s="91"/>
      <c r="N57" s="91"/>
      <c r="O57" s="91"/>
    </row>
    <row r="58" spans="1:22" s="36" customFormat="1" ht="12">
      <c r="A58" s="90" t="s">
        <v>47</v>
      </c>
      <c r="B58" s="90"/>
      <c r="C58" s="90"/>
      <c r="D58" s="90"/>
      <c r="E58" s="89" t="s">
        <v>44</v>
      </c>
      <c r="F58" s="89"/>
      <c r="G58" s="90" t="s">
        <v>45</v>
      </c>
      <c r="H58" s="90"/>
      <c r="I58" s="90"/>
      <c r="J58" s="90"/>
      <c r="K58" s="90"/>
      <c r="L58" s="90"/>
      <c r="M58" s="90"/>
      <c r="N58" s="90"/>
      <c r="O58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8:D58"/>
    <mergeCell ref="E58:F58"/>
    <mergeCell ref="G58:O58"/>
    <mergeCell ref="E54:F54"/>
    <mergeCell ref="G54:O54"/>
    <mergeCell ref="E55:F55"/>
    <mergeCell ref="G55:O55"/>
    <mergeCell ref="A57:D57"/>
    <mergeCell ref="E57:F57"/>
    <mergeCell ref="G57:O5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8"/>
  <sheetViews>
    <sheetView zoomScale="63" zoomScaleNormal="63" workbookViewId="0">
      <pane xSplit="3" ySplit="19" topLeftCell="D26" activePane="bottomRight" state="frozen"/>
      <selection activeCell="E28" sqref="E28"/>
      <selection pane="topRight" activeCell="E28" sqref="E28"/>
      <selection pane="bottomLeft" activeCell="E28" sqref="E28"/>
      <selection pane="bottomRight" activeCell="M43" sqref="M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127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4" si="0">E20+F20</f>
        <v>253558</v>
      </c>
      <c r="E20" s="21">
        <f>G20+I20+K20+O20+Q20+M20</f>
        <v>115764</v>
      </c>
      <c r="F20" s="21">
        <f>H20+J20+L20+P20+R20+N20</f>
        <v>137794</v>
      </c>
      <c r="G20" s="21">
        <f t="shared" ref="G20:R20" si="1">SUM(G21:G44)</f>
        <v>862</v>
      </c>
      <c r="H20" s="21">
        <f t="shared" si="1"/>
        <v>849</v>
      </c>
      <c r="I20" s="21">
        <f t="shared" si="1"/>
        <v>4387</v>
      </c>
      <c r="J20" s="21">
        <f t="shared" si="1"/>
        <v>4203</v>
      </c>
      <c r="K20" s="21">
        <f t="shared" si="1"/>
        <v>21832</v>
      </c>
      <c r="L20" s="21">
        <f t="shared" si="1"/>
        <v>20440</v>
      </c>
      <c r="M20" s="21">
        <f t="shared" si="1"/>
        <v>44835</v>
      </c>
      <c r="N20" s="21">
        <f t="shared" si="1"/>
        <v>46918</v>
      </c>
      <c r="O20" s="21">
        <f t="shared" si="1"/>
        <v>30881</v>
      </c>
      <c r="P20" s="21">
        <f t="shared" si="1"/>
        <v>35579</v>
      </c>
      <c r="Q20" s="21">
        <f t="shared" si="1"/>
        <v>12967</v>
      </c>
      <c r="R20" s="21">
        <f t="shared" si="1"/>
        <v>29805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423</v>
      </c>
      <c r="E21" s="27">
        <f>G21+I21+K21+O21+Q21+M21</f>
        <v>98</v>
      </c>
      <c r="F21" s="27">
        <f>H21+J21+L21+P21+R21+N21</f>
        <v>325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40</v>
      </c>
      <c r="N21" s="27">
        <v>150</v>
      </c>
      <c r="O21" s="27">
        <v>39</v>
      </c>
      <c r="P21" s="27">
        <v>148</v>
      </c>
      <c r="Q21" s="27">
        <v>19</v>
      </c>
      <c r="R21" s="27">
        <v>27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27407</v>
      </c>
      <c r="E22" s="27">
        <f t="shared" ref="E22:E44" si="2">G22+I22+K22+O22+Q22+M22</f>
        <v>12404</v>
      </c>
      <c r="F22" s="27">
        <f t="shared" ref="F22:F44" si="3">H22+J22+L22+P22+R22+N22</f>
        <v>15003</v>
      </c>
      <c r="G22" s="27">
        <v>9</v>
      </c>
      <c r="H22" s="27">
        <v>1</v>
      </c>
      <c r="I22" s="27">
        <v>79</v>
      </c>
      <c r="J22" s="27">
        <v>83</v>
      </c>
      <c r="K22" s="27">
        <v>2508</v>
      </c>
      <c r="L22" s="27">
        <v>2338</v>
      </c>
      <c r="M22" s="27">
        <v>5376</v>
      </c>
      <c r="N22" s="27">
        <v>4606</v>
      </c>
      <c r="O22" s="27">
        <v>2894</v>
      </c>
      <c r="P22" s="27">
        <v>3593</v>
      </c>
      <c r="Q22" s="27">
        <v>1538</v>
      </c>
      <c r="R22" s="27">
        <v>4382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37503</v>
      </c>
      <c r="E23" s="27">
        <f t="shared" si="2"/>
        <v>16725</v>
      </c>
      <c r="F23" s="27">
        <f t="shared" si="3"/>
        <v>20778</v>
      </c>
      <c r="G23" s="27">
        <v>124</v>
      </c>
      <c r="H23" s="27">
        <v>103</v>
      </c>
      <c r="I23" s="27">
        <v>668</v>
      </c>
      <c r="J23" s="27">
        <v>640</v>
      </c>
      <c r="K23" s="27">
        <v>3379</v>
      </c>
      <c r="L23" s="27">
        <v>3128</v>
      </c>
      <c r="M23" s="27">
        <v>5502</v>
      </c>
      <c r="N23" s="27">
        <v>5768</v>
      </c>
      <c r="O23" s="27">
        <v>4547</v>
      </c>
      <c r="P23" s="27">
        <v>5481</v>
      </c>
      <c r="Q23" s="27">
        <v>2505</v>
      </c>
      <c r="R23" s="27">
        <v>5658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6151</v>
      </c>
      <c r="E24" s="27">
        <f t="shared" si="2"/>
        <v>3012</v>
      </c>
      <c r="F24" s="27">
        <f t="shared" si="3"/>
        <v>3139</v>
      </c>
      <c r="G24" s="27">
        <v>15</v>
      </c>
      <c r="H24" s="27">
        <v>20</v>
      </c>
      <c r="I24" s="27">
        <v>111</v>
      </c>
      <c r="J24" s="27">
        <v>118</v>
      </c>
      <c r="K24" s="27">
        <v>609</v>
      </c>
      <c r="L24" s="27">
        <v>548</v>
      </c>
      <c r="M24" s="27">
        <v>1190</v>
      </c>
      <c r="N24" s="27">
        <v>1234</v>
      </c>
      <c r="O24" s="27">
        <v>894</v>
      </c>
      <c r="P24" s="27">
        <v>869</v>
      </c>
      <c r="Q24" s="27">
        <v>193</v>
      </c>
      <c r="R24" s="27">
        <v>350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7820</v>
      </c>
      <c r="E25" s="27">
        <f t="shared" si="2"/>
        <v>3606</v>
      </c>
      <c r="F25" s="27">
        <f t="shared" si="3"/>
        <v>4214</v>
      </c>
      <c r="G25" s="27">
        <v>25</v>
      </c>
      <c r="H25" s="27">
        <v>27</v>
      </c>
      <c r="I25" s="27">
        <v>109</v>
      </c>
      <c r="J25" s="27">
        <v>122</v>
      </c>
      <c r="K25" s="27">
        <v>649</v>
      </c>
      <c r="L25" s="27">
        <v>611</v>
      </c>
      <c r="M25" s="27">
        <v>1282</v>
      </c>
      <c r="N25" s="27">
        <v>1118</v>
      </c>
      <c r="O25" s="27">
        <v>1055</v>
      </c>
      <c r="P25" s="27">
        <v>1171</v>
      </c>
      <c r="Q25" s="27">
        <v>486</v>
      </c>
      <c r="R25" s="27">
        <v>1165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41504</v>
      </c>
      <c r="E26" s="27">
        <f t="shared" si="2"/>
        <v>18811</v>
      </c>
      <c r="F26" s="27">
        <f t="shared" si="3"/>
        <v>22693</v>
      </c>
      <c r="G26" s="27">
        <v>141</v>
      </c>
      <c r="H26" s="27">
        <v>153</v>
      </c>
      <c r="I26" s="27">
        <v>887</v>
      </c>
      <c r="J26" s="27">
        <v>784</v>
      </c>
      <c r="K26" s="27">
        <v>3401</v>
      </c>
      <c r="L26" s="27">
        <v>3102</v>
      </c>
      <c r="M26" s="27">
        <v>7333</v>
      </c>
      <c r="N26" s="27">
        <v>7119</v>
      </c>
      <c r="O26" s="27">
        <v>4741</v>
      </c>
      <c r="P26" s="27">
        <v>5787</v>
      </c>
      <c r="Q26" s="27">
        <v>2308</v>
      </c>
      <c r="R26" s="27">
        <v>5748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15502</v>
      </c>
      <c r="E27" s="27">
        <f t="shared" si="2"/>
        <v>6759</v>
      </c>
      <c r="F27" s="27">
        <f t="shared" si="3"/>
        <v>8743</v>
      </c>
      <c r="G27" s="27">
        <v>98</v>
      </c>
      <c r="H27" s="27">
        <v>88</v>
      </c>
      <c r="I27" s="27">
        <v>423</v>
      </c>
      <c r="J27" s="27">
        <v>396</v>
      </c>
      <c r="K27" s="27">
        <v>1392</v>
      </c>
      <c r="L27" s="27">
        <v>1253</v>
      </c>
      <c r="M27" s="27">
        <v>2570</v>
      </c>
      <c r="N27" s="27">
        <v>3001</v>
      </c>
      <c r="O27" s="27">
        <v>1577</v>
      </c>
      <c r="P27" s="27">
        <v>2044</v>
      </c>
      <c r="Q27" s="27">
        <v>699</v>
      </c>
      <c r="R27" s="27">
        <v>1961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367</v>
      </c>
      <c r="E28" s="27">
        <f t="shared" si="2"/>
        <v>250</v>
      </c>
      <c r="F28" s="27">
        <f t="shared" si="3"/>
        <v>117</v>
      </c>
      <c r="G28" s="27">
        <v>1</v>
      </c>
      <c r="H28" s="27">
        <v>0</v>
      </c>
      <c r="I28" s="27">
        <v>9</v>
      </c>
      <c r="J28" s="27">
        <v>5</v>
      </c>
      <c r="K28" s="27">
        <v>31</v>
      </c>
      <c r="L28" s="27">
        <v>30</v>
      </c>
      <c r="M28" s="27">
        <v>117</v>
      </c>
      <c r="N28" s="27">
        <v>52</v>
      </c>
      <c r="O28" s="27">
        <v>75</v>
      </c>
      <c r="P28" s="27">
        <v>25</v>
      </c>
      <c r="Q28" s="27">
        <v>17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17404</v>
      </c>
      <c r="E29" s="27">
        <f t="shared" si="2"/>
        <v>7615</v>
      </c>
      <c r="F29" s="27">
        <f t="shared" si="3"/>
        <v>9789</v>
      </c>
      <c r="G29" s="27">
        <v>14</v>
      </c>
      <c r="H29" s="27">
        <v>9</v>
      </c>
      <c r="I29" s="27">
        <v>105</v>
      </c>
      <c r="J29" s="27">
        <v>121</v>
      </c>
      <c r="K29" s="27">
        <v>1935</v>
      </c>
      <c r="L29" s="27">
        <v>1918</v>
      </c>
      <c r="M29" s="27">
        <v>3060</v>
      </c>
      <c r="N29" s="27">
        <v>3749</v>
      </c>
      <c r="O29" s="27">
        <v>1824</v>
      </c>
      <c r="P29" s="27">
        <v>2526</v>
      </c>
      <c r="Q29" s="27">
        <v>677</v>
      </c>
      <c r="R29" s="27">
        <v>1466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4442</v>
      </c>
      <c r="E32" s="27">
        <f t="shared" si="2"/>
        <v>2241</v>
      </c>
      <c r="F32" s="27">
        <f t="shared" si="3"/>
        <v>2201</v>
      </c>
      <c r="G32" s="27">
        <v>92</v>
      </c>
      <c r="H32" s="27">
        <v>87</v>
      </c>
      <c r="I32" s="27">
        <v>384</v>
      </c>
      <c r="J32" s="27">
        <v>388</v>
      </c>
      <c r="K32" s="27">
        <v>1765</v>
      </c>
      <c r="L32" s="27">
        <v>1726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3177</v>
      </c>
      <c r="E33" s="27">
        <f t="shared" si="2"/>
        <v>1601</v>
      </c>
      <c r="F33" s="27">
        <f t="shared" si="3"/>
        <v>1576</v>
      </c>
      <c r="G33" s="27">
        <v>57</v>
      </c>
      <c r="H33" s="27">
        <v>68</v>
      </c>
      <c r="I33" s="27">
        <v>295</v>
      </c>
      <c r="J33" s="27">
        <v>286</v>
      </c>
      <c r="K33" s="27">
        <v>1249</v>
      </c>
      <c r="L33" s="27">
        <v>1222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3158</v>
      </c>
      <c r="E34" s="27">
        <f t="shared" si="2"/>
        <v>1615</v>
      </c>
      <c r="F34" s="27">
        <f t="shared" si="3"/>
        <v>1543</v>
      </c>
      <c r="G34" s="27">
        <v>68</v>
      </c>
      <c r="H34" s="27">
        <v>65</v>
      </c>
      <c r="I34" s="27">
        <v>283</v>
      </c>
      <c r="J34" s="27">
        <v>263</v>
      </c>
      <c r="K34" s="27">
        <v>1264</v>
      </c>
      <c r="L34" s="27">
        <v>1215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8482</v>
      </c>
      <c r="E35" s="27">
        <f t="shared" si="2"/>
        <v>3831</v>
      </c>
      <c r="F35" s="27">
        <f t="shared" si="3"/>
        <v>4651</v>
      </c>
      <c r="G35" s="27">
        <v>26</v>
      </c>
      <c r="H35" s="27">
        <v>26</v>
      </c>
      <c r="I35" s="27">
        <v>187</v>
      </c>
      <c r="J35" s="27">
        <v>199</v>
      </c>
      <c r="K35" s="27">
        <v>836</v>
      </c>
      <c r="L35" s="27">
        <v>759</v>
      </c>
      <c r="M35" s="27">
        <v>1160</v>
      </c>
      <c r="N35" s="27">
        <v>1816</v>
      </c>
      <c r="O35" s="27">
        <v>1194</v>
      </c>
      <c r="P35" s="27">
        <v>1336</v>
      </c>
      <c r="Q35" s="27">
        <v>428</v>
      </c>
      <c r="R35" s="27">
        <v>515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2333</v>
      </c>
      <c r="E36" s="27">
        <f t="shared" si="2"/>
        <v>998</v>
      </c>
      <c r="F36" s="27">
        <f t="shared" si="3"/>
        <v>1335</v>
      </c>
      <c r="G36" s="27">
        <v>0</v>
      </c>
      <c r="H36" s="27">
        <v>0</v>
      </c>
      <c r="I36" s="27">
        <v>6</v>
      </c>
      <c r="J36" s="27">
        <v>4</v>
      </c>
      <c r="K36" s="27">
        <v>193</v>
      </c>
      <c r="L36" s="27">
        <v>138</v>
      </c>
      <c r="M36" s="27">
        <v>445</v>
      </c>
      <c r="N36" s="27">
        <v>438</v>
      </c>
      <c r="O36" s="27">
        <v>230</v>
      </c>
      <c r="P36" s="27">
        <v>377</v>
      </c>
      <c r="Q36" s="27">
        <v>124</v>
      </c>
      <c r="R36" s="27">
        <v>378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21345</v>
      </c>
      <c r="E37" s="27">
        <f t="shared" si="2"/>
        <v>9462</v>
      </c>
      <c r="F37" s="27">
        <f t="shared" si="3"/>
        <v>11883</v>
      </c>
      <c r="G37" s="27">
        <v>159</v>
      </c>
      <c r="H37" s="27">
        <v>168</v>
      </c>
      <c r="I37" s="27">
        <v>816</v>
      </c>
      <c r="J37" s="27">
        <v>760</v>
      </c>
      <c r="K37" s="27">
        <v>2545</v>
      </c>
      <c r="L37" s="27">
        <v>2389</v>
      </c>
      <c r="M37" s="27">
        <v>3312</v>
      </c>
      <c r="N37" s="27">
        <v>4834</v>
      </c>
      <c r="O37" s="27">
        <v>2035</v>
      </c>
      <c r="P37" s="27">
        <v>2437</v>
      </c>
      <c r="Q37" s="27">
        <v>595</v>
      </c>
      <c r="R37" s="27">
        <v>1295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1680</v>
      </c>
      <c r="E38" s="27">
        <f t="shared" si="2"/>
        <v>590</v>
      </c>
      <c r="F38" s="27">
        <f t="shared" si="3"/>
        <v>1090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284</v>
      </c>
      <c r="N38" s="27">
        <v>342</v>
      </c>
      <c r="O38" s="27">
        <v>189</v>
      </c>
      <c r="P38" s="27">
        <v>380</v>
      </c>
      <c r="Q38" s="27">
        <v>117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629</v>
      </c>
      <c r="E39" s="27">
        <f t="shared" si="2"/>
        <v>373</v>
      </c>
      <c r="F39" s="27">
        <f t="shared" si="3"/>
        <v>256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39</v>
      </c>
      <c r="N39" s="27">
        <v>75</v>
      </c>
      <c r="O39" s="27">
        <v>258</v>
      </c>
      <c r="P39" s="27">
        <v>140</v>
      </c>
      <c r="Q39" s="27">
        <v>76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5642</v>
      </c>
      <c r="E40" s="27">
        <f t="shared" si="2"/>
        <v>3180</v>
      </c>
      <c r="F40" s="27">
        <f t="shared" si="3"/>
        <v>2462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1457</v>
      </c>
      <c r="N40" s="27">
        <v>819</v>
      </c>
      <c r="O40" s="27">
        <v>1284</v>
      </c>
      <c r="P40" s="27">
        <v>987</v>
      </c>
      <c r="Q40" s="27">
        <v>439</v>
      </c>
      <c r="R40" s="27">
        <v>656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45405</v>
      </c>
      <c r="E43" s="27">
        <f t="shared" ref="E43" si="5">G43+I43+K43+O43+Q43+M43</f>
        <v>20563</v>
      </c>
      <c r="F43" s="27">
        <f t="shared" ref="F43" si="6">H43+J43+L43+P43+R43+N43</f>
        <v>24842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10369</v>
      </c>
      <c r="N43" s="27">
        <v>11014</v>
      </c>
      <c r="O43" s="27">
        <v>7494</v>
      </c>
      <c r="P43" s="27">
        <v>8123</v>
      </c>
      <c r="Q43" s="27">
        <v>2700</v>
      </c>
      <c r="R43" s="27">
        <v>5705</v>
      </c>
      <c r="U43" s="29"/>
      <c r="V43" s="29"/>
    </row>
    <row r="44" spans="1:22" s="28" customFormat="1" ht="17.100000000000001" customHeight="1">
      <c r="A44" s="24">
        <v>24</v>
      </c>
      <c r="B44" s="38" t="s">
        <v>117</v>
      </c>
      <c r="C44" s="25" t="s">
        <v>116</v>
      </c>
      <c r="D44" s="26">
        <f t="shared" si="0"/>
        <v>3184</v>
      </c>
      <c r="E44" s="27">
        <f t="shared" si="2"/>
        <v>2030</v>
      </c>
      <c r="F44" s="27">
        <f t="shared" si="3"/>
        <v>1154</v>
      </c>
      <c r="G44" s="27">
        <v>33</v>
      </c>
      <c r="H44" s="27">
        <v>34</v>
      </c>
      <c r="I44" s="27">
        <v>25</v>
      </c>
      <c r="J44" s="27">
        <v>34</v>
      </c>
      <c r="K44" s="27">
        <v>76</v>
      </c>
      <c r="L44" s="27">
        <v>63</v>
      </c>
      <c r="M44" s="27">
        <v>1299</v>
      </c>
      <c r="N44" s="27">
        <v>783</v>
      </c>
      <c r="O44" s="27">
        <v>551</v>
      </c>
      <c r="P44" s="27">
        <v>155</v>
      </c>
      <c r="Q44" s="27">
        <v>46</v>
      </c>
      <c r="R44" s="27">
        <v>85</v>
      </c>
      <c r="U44" s="29"/>
      <c r="V44" s="29"/>
    </row>
    <row r="45" spans="1:22" s="22" customFormat="1" ht="26.25" customHeight="1">
      <c r="A45" s="19" t="s">
        <v>73</v>
      </c>
      <c r="B45" s="37"/>
      <c r="C45" s="20" t="s">
        <v>74</v>
      </c>
      <c r="D45" s="21">
        <f t="shared" ref="D45:D48" si="7">E45+F45</f>
        <v>253558</v>
      </c>
      <c r="E45" s="21">
        <f>G45+I45+K45+O45+Q45+M45</f>
        <v>115764</v>
      </c>
      <c r="F45" s="21">
        <f>H45+J45+L45+P45+R45+N45</f>
        <v>137794</v>
      </c>
      <c r="G45" s="21">
        <f t="shared" ref="G45:R45" si="8">SUM(G46:G49)</f>
        <v>862</v>
      </c>
      <c r="H45" s="21">
        <f t="shared" si="8"/>
        <v>849</v>
      </c>
      <c r="I45" s="21">
        <f t="shared" si="8"/>
        <v>4387</v>
      </c>
      <c r="J45" s="21">
        <f t="shared" si="8"/>
        <v>4203</v>
      </c>
      <c r="K45" s="21">
        <f t="shared" si="8"/>
        <v>21832</v>
      </c>
      <c r="L45" s="21">
        <f t="shared" si="8"/>
        <v>20440</v>
      </c>
      <c r="M45" s="21">
        <f t="shared" si="8"/>
        <v>44835</v>
      </c>
      <c r="N45" s="21">
        <f t="shared" si="8"/>
        <v>46918</v>
      </c>
      <c r="O45" s="21">
        <f t="shared" si="8"/>
        <v>30881</v>
      </c>
      <c r="P45" s="21">
        <f t="shared" si="8"/>
        <v>35579</v>
      </c>
      <c r="Q45" s="21">
        <f t="shared" si="8"/>
        <v>12967</v>
      </c>
      <c r="R45" s="21">
        <f t="shared" si="8"/>
        <v>29805</v>
      </c>
      <c r="U45" s="23"/>
      <c r="V45" s="23"/>
    </row>
    <row r="46" spans="1:22" s="22" customFormat="1" ht="17.100000000000001" customHeight="1">
      <c r="A46" s="24">
        <v>1</v>
      </c>
      <c r="B46" s="38" t="s">
        <v>110</v>
      </c>
      <c r="C46" s="25" t="s">
        <v>109</v>
      </c>
      <c r="D46" s="26">
        <f t="shared" si="7"/>
        <v>222002</v>
      </c>
      <c r="E46" s="27">
        <f t="shared" ref="E46:E48" si="9">G46+I46+K46+O46+Q46+M46</f>
        <v>101760</v>
      </c>
      <c r="F46" s="27">
        <f t="shared" ref="F46:F48" si="10">H46+J46+L46+P46+R46+N46</f>
        <v>120242</v>
      </c>
      <c r="G46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683</v>
      </c>
      <c r="H46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664</v>
      </c>
      <c r="I46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3405</v>
      </c>
      <c r="J46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3278</v>
      </c>
      <c r="K46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18122</v>
      </c>
      <c r="L46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17010</v>
      </c>
      <c r="M46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39748</v>
      </c>
      <c r="N46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39708</v>
      </c>
      <c r="O46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27785</v>
      </c>
      <c r="P46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31789</v>
      </c>
      <c r="Q46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12017</v>
      </c>
      <c r="R46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27793</v>
      </c>
      <c r="U46" s="23"/>
      <c r="V46" s="23"/>
    </row>
    <row r="47" spans="1:22" s="22" customFormat="1" ht="17.100000000000001" customHeight="1">
      <c r="A47" s="24">
        <v>2</v>
      </c>
      <c r="B47" s="38" t="s">
        <v>63</v>
      </c>
      <c r="C47" s="25" t="s">
        <v>38</v>
      </c>
      <c r="D47" s="26">
        <f t="shared" si="7"/>
        <v>2216</v>
      </c>
      <c r="E47" s="27">
        <f t="shared" si="9"/>
        <v>966</v>
      </c>
      <c r="F47" s="27">
        <f t="shared" si="10"/>
        <v>1250</v>
      </c>
      <c r="G47" s="26">
        <f>'Прил. 11 АЛЬФА'!F36</f>
        <v>0</v>
      </c>
      <c r="H47" s="26">
        <f>'Прил. 11 АЛЬФА'!G36</f>
        <v>0</v>
      </c>
      <c r="I47" s="26">
        <f>'Прил. 11 АЛЬФА'!H36</f>
        <v>5</v>
      </c>
      <c r="J47" s="26">
        <f>'Прил. 11 АЛЬФА'!I36</f>
        <v>2</v>
      </c>
      <c r="K47" s="26">
        <f>'Прил. 11 АЛЬФА'!J36</f>
        <v>196</v>
      </c>
      <c r="L47" s="26">
        <f>'Прил. 11 АЛЬФА'!K36</f>
        <v>147</v>
      </c>
      <c r="M47" s="26">
        <f>'Прил. 11 АЛЬФА'!L36</f>
        <v>432</v>
      </c>
      <c r="N47" s="26">
        <f>'Прил. 11 АЛЬФА'!M36</f>
        <v>390</v>
      </c>
      <c r="O47" s="26">
        <f>'Прил. 11 АЛЬФА'!N36</f>
        <v>215</v>
      </c>
      <c r="P47" s="26">
        <f>'Прил. 11 АЛЬФА'!O36</f>
        <v>348</v>
      </c>
      <c r="Q47" s="26">
        <f>'Прил. 11 АЛЬФА'!P36</f>
        <v>118</v>
      </c>
      <c r="R47" s="26">
        <f>'Прил. 11 АЛЬФА'!Q36</f>
        <v>363</v>
      </c>
      <c r="U47" s="23"/>
      <c r="V47" s="23"/>
    </row>
    <row r="48" spans="1:22" s="22" customFormat="1" ht="17.100000000000001" customHeight="1">
      <c r="A48" s="24">
        <v>3</v>
      </c>
      <c r="B48" s="38" t="s">
        <v>64</v>
      </c>
      <c r="C48" s="25" t="s">
        <v>39</v>
      </c>
      <c r="D48" s="26">
        <f t="shared" si="7"/>
        <v>23054</v>
      </c>
      <c r="E48" s="27">
        <f t="shared" si="9"/>
        <v>10206</v>
      </c>
      <c r="F48" s="27">
        <f t="shared" si="10"/>
        <v>12848</v>
      </c>
      <c r="G48" s="26">
        <f>'Прил. 11 АЛЬФА'!F29+'Прил. 11 АЛЬФА'!F30+'Прил. 11 АЛЬФА'!F31</f>
        <v>168</v>
      </c>
      <c r="H48" s="26">
        <f>'Прил. 11 АЛЬФА'!G29+'Прил. 11 АЛЬФА'!G30+'Прил. 11 АЛЬФА'!G31</f>
        <v>171</v>
      </c>
      <c r="I48" s="26">
        <f>'Прил. 11 АЛЬФА'!H29+'Прил. 11 АЛЬФА'!H30+'Прил. 11 АЛЬФА'!H31</f>
        <v>833</v>
      </c>
      <c r="J48" s="26">
        <f>'Прил. 11 АЛЬФА'!I29+'Прил. 11 АЛЬФА'!I30+'Прил. 11 АЛЬФА'!I31</f>
        <v>773</v>
      </c>
      <c r="K48" s="26">
        <f>'Прил. 11 АЛЬФА'!J29+'Прил. 11 АЛЬФА'!J30+'Прил. 11 АЛЬФА'!J31</f>
        <v>2728</v>
      </c>
      <c r="L48" s="26">
        <f>'Прил. 11 АЛЬФА'!K29+'Прил. 11 АЛЬФА'!K30+'Прил. 11 АЛЬФА'!K31</f>
        <v>2570</v>
      </c>
      <c r="M48" s="26">
        <f>'Прил. 11 АЛЬФА'!L29+'Прил. 11 АЛЬФА'!L30+'Прил. 11 АЛЬФА'!L31</f>
        <v>3702</v>
      </c>
      <c r="N48" s="26">
        <f>'Прил. 11 АЛЬФА'!M29+'Прил. 11 АЛЬФА'!M30+'Прил. 11 АЛЬФА'!M31</f>
        <v>5423</v>
      </c>
      <c r="O48" s="26">
        <f>'Прил. 11 АЛЬФА'!N29+'Прил. 11 АЛЬФА'!N30+'Прил. 11 АЛЬФА'!N31</f>
        <v>2157</v>
      </c>
      <c r="P48" s="26">
        <f>'Прил. 11 АЛЬФА'!O29+'Прил. 11 АЛЬФА'!O30+'Прил. 11 АЛЬФА'!O31</f>
        <v>2553</v>
      </c>
      <c r="Q48" s="26">
        <f>'Прил. 11 АЛЬФА'!P29+'Прил. 11 АЛЬФА'!P30+'Прил. 11 АЛЬФА'!P31</f>
        <v>618</v>
      </c>
      <c r="R48" s="26">
        <f>'Прил. 11 АЛЬФА'!Q29+'Прил. 11 АЛЬФА'!Q30+'Прил. 11 АЛЬФА'!Q31</f>
        <v>1358</v>
      </c>
      <c r="U48" s="23"/>
      <c r="V48" s="23"/>
    </row>
    <row r="49" spans="1:22" s="22" customFormat="1" ht="17.100000000000001" customHeight="1">
      <c r="A49" s="24">
        <v>4</v>
      </c>
      <c r="B49" s="38" t="s">
        <v>62</v>
      </c>
      <c r="C49" s="25" t="s">
        <v>37</v>
      </c>
      <c r="D49" s="26">
        <f t="shared" ref="D49" si="11">E49+F49</f>
        <v>6286</v>
      </c>
      <c r="E49" s="27">
        <f t="shared" ref="E49" si="12">G49+I49+K49+O49+Q49+M49</f>
        <v>2832</v>
      </c>
      <c r="F49" s="27">
        <f t="shared" ref="F49" si="13">H49+J49+L49+P49+R49+N49</f>
        <v>3454</v>
      </c>
      <c r="G49" s="26">
        <f>'Прил. 11 АЛЬФА'!F32+'Прил. 11 АЛЬФА'!F24</f>
        <v>11</v>
      </c>
      <c r="H49" s="26">
        <f>'Прил. 11 АЛЬФА'!G32+'Прил. 11 АЛЬФА'!G24</f>
        <v>14</v>
      </c>
      <c r="I49" s="26">
        <f>'Прил. 11 АЛЬФА'!H32+'Прил. 11 АЛЬФА'!H24</f>
        <v>144</v>
      </c>
      <c r="J49" s="26">
        <f>'Прил. 11 АЛЬФА'!I32+'Прил. 11 АЛЬФА'!I24</f>
        <v>150</v>
      </c>
      <c r="K49" s="26">
        <f>'Прил. 11 АЛЬФА'!J32+'Прил. 11 АЛЬФА'!J24</f>
        <v>786</v>
      </c>
      <c r="L49" s="26">
        <f>'Прил. 11 АЛЬФА'!K32+'Прил. 11 АЛЬФА'!K24</f>
        <v>713</v>
      </c>
      <c r="M49" s="26">
        <f>'Прил. 11 АЛЬФА'!L32+'Прил. 11 АЛЬФА'!L24</f>
        <v>953</v>
      </c>
      <c r="N49" s="26">
        <f>'Прил. 11 АЛЬФА'!M32+'Прил. 11 АЛЬФА'!M24</f>
        <v>1397</v>
      </c>
      <c r="O49" s="26">
        <f>'Прил. 11 АЛЬФА'!N32+'Прил. 11 АЛЬФА'!N24</f>
        <v>724</v>
      </c>
      <c r="P49" s="26">
        <f>'Прил. 11 АЛЬФА'!O32+'Прил. 11 АЛЬФА'!O24</f>
        <v>889</v>
      </c>
      <c r="Q49" s="26">
        <f>'Прил. 11 АЛЬФА'!P32+'Прил. 11 АЛЬФА'!P24</f>
        <v>214</v>
      </c>
      <c r="R49" s="26">
        <f>'Прил. 11 АЛЬФА'!Q32+'Прил. 11 АЛЬФА'!Q24</f>
        <v>291</v>
      </c>
      <c r="U49" s="23"/>
      <c r="V49" s="23"/>
    </row>
    <row r="50" spans="1:22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22" s="30" customFormat="1" ht="17.100000000000001" customHeight="1">
      <c r="A51" s="39"/>
      <c r="B51" s="40"/>
      <c r="C51" s="41"/>
      <c r="D51" s="26"/>
      <c r="E51" s="27"/>
      <c r="F51" s="27"/>
      <c r="G51" s="27"/>
      <c r="H51" s="68"/>
      <c r="I51" s="27"/>
      <c r="J51" s="68"/>
      <c r="K51" s="68"/>
      <c r="L51" s="68"/>
      <c r="M51" s="68"/>
      <c r="N51" s="68"/>
      <c r="O51" s="68"/>
      <c r="P51" s="68"/>
      <c r="Q51" s="69"/>
      <c r="R51" s="69"/>
    </row>
    <row r="52" spans="1:22" s="18" customFormat="1" ht="5.25" customHeight="1">
      <c r="A52" s="31"/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22" s="18" customFormat="1" ht="11.25" customHeight="1">
      <c r="A53" s="31"/>
      <c r="B53" s="31"/>
      <c r="C53" s="32"/>
      <c r="D53" s="32"/>
    </row>
    <row r="54" spans="1:22" s="35" customFormat="1">
      <c r="A54" s="34" t="s">
        <v>43</v>
      </c>
      <c r="B54" s="34"/>
      <c r="E54" s="98"/>
      <c r="F54" s="98"/>
      <c r="G54" s="91"/>
      <c r="H54" s="91"/>
      <c r="I54" s="91"/>
      <c r="J54" s="91"/>
      <c r="K54" s="91"/>
      <c r="L54" s="91"/>
      <c r="M54" s="91"/>
      <c r="N54" s="91"/>
      <c r="O54" s="91"/>
    </row>
    <row r="55" spans="1:22" s="35" customFormat="1" ht="13.5" customHeight="1">
      <c r="E55" s="89" t="s">
        <v>44</v>
      </c>
      <c r="F55" s="89"/>
      <c r="G55" s="90" t="s">
        <v>45</v>
      </c>
      <c r="H55" s="90"/>
      <c r="I55" s="90"/>
      <c r="J55" s="90"/>
      <c r="K55" s="90"/>
      <c r="L55" s="90"/>
      <c r="M55" s="90"/>
      <c r="N55" s="90"/>
      <c r="O55" s="90"/>
    </row>
    <row r="56" spans="1:22" s="35" customFormat="1" ht="22.5" customHeight="1">
      <c r="A56" s="12" t="s">
        <v>46</v>
      </c>
      <c r="B56" s="12"/>
    </row>
    <row r="57" spans="1:22" s="35" customFormat="1" ht="21" customHeight="1">
      <c r="A57" s="91"/>
      <c r="B57" s="91"/>
      <c r="C57" s="91"/>
      <c r="D57" s="91"/>
      <c r="E57" s="98"/>
      <c r="F57" s="98"/>
      <c r="G57" s="91"/>
      <c r="H57" s="91"/>
      <c r="I57" s="91"/>
      <c r="J57" s="91"/>
      <c r="K57" s="91"/>
      <c r="L57" s="91"/>
      <c r="M57" s="91"/>
      <c r="N57" s="91"/>
      <c r="O57" s="91"/>
    </row>
    <row r="58" spans="1:22" s="36" customFormat="1" ht="12">
      <c r="A58" s="90" t="s">
        <v>47</v>
      </c>
      <c r="B58" s="90"/>
      <c r="C58" s="90"/>
      <c r="D58" s="90"/>
      <c r="E58" s="89" t="s">
        <v>44</v>
      </c>
      <c r="F58" s="89"/>
      <c r="G58" s="90" t="s">
        <v>45</v>
      </c>
      <c r="H58" s="90"/>
      <c r="I58" s="90"/>
      <c r="J58" s="90"/>
      <c r="K58" s="90"/>
      <c r="L58" s="90"/>
      <c r="M58" s="90"/>
      <c r="N58" s="90"/>
      <c r="O58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8:D58"/>
    <mergeCell ref="E58:F58"/>
    <mergeCell ref="G58:O58"/>
    <mergeCell ref="E55:F55"/>
    <mergeCell ref="E54:F54"/>
    <mergeCell ref="G54:O54"/>
    <mergeCell ref="G55:O55"/>
    <mergeCell ref="A57:D57"/>
    <mergeCell ref="E57:F57"/>
    <mergeCell ref="G57:O5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H47" sqref="H47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128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525843</v>
      </c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268865</v>
      </c>
      <c r="D20" s="53">
        <f>'Прил. 11 СОГАЗ'!D20+'Прил. 11 АЛЬФА'!D20</f>
        <v>124502</v>
      </c>
      <c r="E20" s="53">
        <f>'Прил. 11 СОГАЗ'!E20+'Прил. 11 АЛЬФА'!E20</f>
        <v>144363</v>
      </c>
      <c r="F20" s="53">
        <f>'Прил. 11 СОГАЗ'!F20+'Прил. 11 АЛЬФА'!F20</f>
        <v>1048</v>
      </c>
      <c r="G20" s="53">
        <f>'Прил. 11 СОГАЗ'!G20+'Прил. 11 АЛЬФА'!G20</f>
        <v>982</v>
      </c>
      <c r="H20" s="53">
        <f>'Прил. 11 СОГАЗ'!H20+'Прил. 11 АЛЬФА'!H20</f>
        <v>4687</v>
      </c>
      <c r="I20" s="53">
        <f>'Прил. 11 СОГАЗ'!I20+'Прил. 11 АЛЬФА'!I20</f>
        <v>4489</v>
      </c>
      <c r="J20" s="53">
        <f>'Прил. 11 СОГАЗ'!J20+'Прил. 11 АЛЬФА'!J20</f>
        <v>20643</v>
      </c>
      <c r="K20" s="53">
        <f>'Прил. 11 СОГАЗ'!K20+'Прил. 11 АЛЬФА'!K20</f>
        <v>19221</v>
      </c>
      <c r="L20" s="53">
        <f>'Прил. 11 СОГАЗ'!L20+'Прил. 11 АЛЬФА'!L20</f>
        <v>46965</v>
      </c>
      <c r="M20" s="53">
        <f>'Прил. 11 СОГАЗ'!M20+'Прил. 11 АЛЬФА'!M20</f>
        <v>47591</v>
      </c>
      <c r="N20" s="53">
        <f>'Прил. 11 СОГАЗ'!N20+'Прил. 11 АЛЬФА'!N20</f>
        <v>35915</v>
      </c>
      <c r="O20" s="53">
        <f>'Прил. 11 СОГАЗ'!O20+'Прил. 11 АЛЬФА'!O20</f>
        <v>39362</v>
      </c>
      <c r="P20" s="53">
        <f>'Прил. 11 СОГАЗ'!P20+'Прил. 11 АЛЬФА'!P20</f>
        <v>15244</v>
      </c>
      <c r="Q20" s="53">
        <f>'Прил. 11 СОГАЗ'!Q20+'Прил. 11 АЛЬФА'!Q20</f>
        <v>32718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7803</v>
      </c>
      <c r="D21" s="53">
        <f>'Прил. 11 СОГАЗ'!D21+'Прил. 11 АЛЬФА'!D21</f>
        <v>3716</v>
      </c>
      <c r="E21" s="53">
        <f>'Прил. 11 СОГАЗ'!E21+'Прил. 11 АЛЬФА'!E21</f>
        <v>4087</v>
      </c>
      <c r="F21" s="53">
        <f>'Прил. 11 СОГАЗ'!F21+'Прил. 11 АЛЬФА'!F21</f>
        <v>34</v>
      </c>
      <c r="G21" s="53">
        <f>'Прил. 11 СОГАЗ'!G21+'Прил. 11 АЛЬФА'!G21</f>
        <v>25</v>
      </c>
      <c r="H21" s="53">
        <f>'Прил. 11 СОГАЗ'!H21+'Прил. 11 АЛЬФА'!H21</f>
        <v>157</v>
      </c>
      <c r="I21" s="53">
        <f>'Прил. 11 СОГАЗ'!I21+'Прил. 11 АЛЬФА'!I21</f>
        <v>144</v>
      </c>
      <c r="J21" s="53">
        <f>'Прил. 11 СОГАЗ'!J21+'Прил. 11 АЛЬФА'!J21</f>
        <v>658</v>
      </c>
      <c r="K21" s="53">
        <f>'Прил. 11 СОГАЗ'!K21+'Прил. 11 АЛЬФА'!K21</f>
        <v>546</v>
      </c>
      <c r="L21" s="53">
        <f>'Прил. 11 СОГАЗ'!L21+'Прил. 11 АЛЬФА'!L21</f>
        <v>1519</v>
      </c>
      <c r="M21" s="53">
        <f>'Прил. 11 СОГАЗ'!M21+'Прил. 11 АЛЬФА'!M21</f>
        <v>1458</v>
      </c>
      <c r="N21" s="53">
        <f>'Прил. 11 СОГАЗ'!N21+'Прил. 11 АЛЬФА'!N21</f>
        <v>971</v>
      </c>
      <c r="O21" s="53">
        <f>'Прил. 11 СОГАЗ'!O21+'Прил. 11 АЛЬФА'!O21</f>
        <v>1160</v>
      </c>
      <c r="P21" s="53">
        <f>'Прил. 11 СОГАЗ'!P21+'Прил. 11 АЛЬФА'!P21</f>
        <v>377</v>
      </c>
      <c r="Q21" s="53">
        <f>'Прил. 11 СОГАЗ'!Q21+'Прил. 11 АЛЬФА'!Q21</f>
        <v>754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46210</v>
      </c>
      <c r="D22" s="53">
        <f>'Прил. 11 СОГАЗ'!D22+'Прил. 11 АЛЬФА'!D22</f>
        <v>19810</v>
      </c>
      <c r="E22" s="53">
        <f>'Прил. 11 СОГАЗ'!E22+'Прил. 11 АЛЬФА'!E22</f>
        <v>26400</v>
      </c>
      <c r="F22" s="53">
        <f>'Прил. 11 СОГАЗ'!F22+'Прил. 11 АЛЬФА'!F22</f>
        <v>243</v>
      </c>
      <c r="G22" s="53">
        <f>'Прил. 11 СОГАЗ'!G22+'Прил. 11 АЛЬФА'!G22</f>
        <v>254</v>
      </c>
      <c r="H22" s="53">
        <f>'Прил. 11 СОГАЗ'!H22+'Прил. 11 АЛЬФА'!H22</f>
        <v>1159</v>
      </c>
      <c r="I22" s="53">
        <f>'Прил. 11 СОГАЗ'!I22+'Прил. 11 АЛЬФА'!I22</f>
        <v>1227</v>
      </c>
      <c r="J22" s="53">
        <f>'Прил. 11 СОГАЗ'!J22+'Прил. 11 АЛЬФА'!J22</f>
        <v>4944</v>
      </c>
      <c r="K22" s="53">
        <f>'Прил. 11 СОГАЗ'!K22+'Прил. 11 АЛЬФА'!K22</f>
        <v>4863</v>
      </c>
      <c r="L22" s="53">
        <f>'Прил. 11 СОГАЗ'!L22+'Прил. 11 АЛЬФА'!L22</f>
        <v>6930</v>
      </c>
      <c r="M22" s="53">
        <f>'Прил. 11 СОГАЗ'!M22+'Прил. 11 АЛЬФА'!M22</f>
        <v>10478</v>
      </c>
      <c r="N22" s="53">
        <f>'Прил. 11 СОГАЗ'!N22+'Прил. 11 АЛЬФА'!N22</f>
        <v>4910</v>
      </c>
      <c r="O22" s="53">
        <f>'Прил. 11 СОГАЗ'!O22+'Прил. 11 АЛЬФА'!O22</f>
        <v>6356</v>
      </c>
      <c r="P22" s="53">
        <f>'Прил. 11 СОГАЗ'!P22+'Прил. 11 АЛЬФА'!P22</f>
        <v>1624</v>
      </c>
      <c r="Q22" s="53">
        <f>'Прил. 11 СОГАЗ'!Q22+'Прил. 11 АЛЬФА'!Q22</f>
        <v>3222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1040</v>
      </c>
      <c r="D24" s="53">
        <f>'Прил. 11 СОГАЗ'!D24+'Прил. 11 АЛЬФА'!D24</f>
        <v>535</v>
      </c>
      <c r="E24" s="53">
        <f>'Прил. 11 СОГАЗ'!E24+'Прил. 11 АЛЬФА'!E24</f>
        <v>505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10</v>
      </c>
      <c r="I24" s="53">
        <f>'Прил. 11 СОГАЗ'!I24+'Прил. 11 АЛЬФА'!I24</f>
        <v>12</v>
      </c>
      <c r="J24" s="53">
        <f>'Прил. 11 СОГАЗ'!J24+'Прил. 11 АЛЬФА'!J24</f>
        <v>81</v>
      </c>
      <c r="K24" s="53">
        <f>'Прил. 11 СОГАЗ'!K24+'Прил. 11 АЛЬФА'!K24</f>
        <v>78</v>
      </c>
      <c r="L24" s="53">
        <f>'Прил. 11 СОГАЗ'!L24+'Прил. 11 АЛЬФА'!L24</f>
        <v>198</v>
      </c>
      <c r="M24" s="53">
        <f>'Прил. 11 СОГАЗ'!M24+'Прил. 11 АЛЬФА'!M24</f>
        <v>167</v>
      </c>
      <c r="N24" s="53">
        <f>'Прил. 11 СОГАЗ'!N24+'Прил. 11 АЛЬФА'!N24</f>
        <v>190</v>
      </c>
      <c r="O24" s="53">
        <f>'Прил. 11 СОГАЗ'!O24+'Прил. 11 АЛЬФА'!O24</f>
        <v>188</v>
      </c>
      <c r="P24" s="53">
        <f>'Прил. 11 СОГАЗ'!P24+'Прил. 11 АЛЬФА'!P24</f>
        <v>53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36937</v>
      </c>
      <c r="D25" s="53">
        <f>'Прил. 11 СОГАЗ'!D25+'Прил. 11 АЛЬФА'!D25</f>
        <v>17832</v>
      </c>
      <c r="E25" s="53">
        <f>'Прил. 11 СОГАЗ'!E25+'Прил. 11 АЛЬФА'!E25</f>
        <v>19105</v>
      </c>
      <c r="F25" s="53">
        <f>'Прил. 11 СОГАЗ'!F25+'Прил. 11 АЛЬФА'!F25</f>
        <v>104</v>
      </c>
      <c r="G25" s="53">
        <f>'Прил. 11 СОГАЗ'!G25+'Прил. 11 АЛЬФА'!G25</f>
        <v>108</v>
      </c>
      <c r="H25" s="53">
        <f>'Прил. 11 СОГАЗ'!H25+'Прил. 11 АЛЬФА'!H25</f>
        <v>584</v>
      </c>
      <c r="I25" s="53">
        <f>'Прил. 11 СОГАЗ'!I25+'Прил. 11 АЛЬФА'!I25</f>
        <v>581</v>
      </c>
      <c r="J25" s="53">
        <f>'Прил. 11 СОГАЗ'!J25+'Прил. 11 АЛЬФА'!J25</f>
        <v>2738</v>
      </c>
      <c r="K25" s="53">
        <f>'Прил. 11 СОГАЗ'!K25+'Прил. 11 АЛЬФА'!K25</f>
        <v>2663</v>
      </c>
      <c r="L25" s="53">
        <f>'Прил. 11 СОГАЗ'!L25+'Прил. 11 АЛЬФА'!L25</f>
        <v>7016</v>
      </c>
      <c r="M25" s="53">
        <f>'Прил. 11 СОГАЗ'!M25+'Прил. 11 АЛЬФА'!M25</f>
        <v>6082</v>
      </c>
      <c r="N25" s="53">
        <f>'Прил. 11 СОГАЗ'!N25+'Прил. 11 АЛЬФА'!N25</f>
        <v>5271</v>
      </c>
      <c r="O25" s="53">
        <f>'Прил. 11 СОГАЗ'!O25+'Прил. 11 АЛЬФА'!O25</f>
        <v>5242</v>
      </c>
      <c r="P25" s="53">
        <f>'Прил. 11 СОГАЗ'!P25+'Прил. 11 АЛЬФА'!P25</f>
        <v>2119</v>
      </c>
      <c r="Q25" s="53">
        <f>'Прил. 11 СОГАЗ'!Q25+'Прил. 11 АЛЬФА'!Q25</f>
        <v>4429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464</v>
      </c>
      <c r="D26" s="53">
        <f>'Прил. 11 СОГАЗ'!D26+'Прил. 11 АЛЬФА'!D26</f>
        <v>232</v>
      </c>
      <c r="E26" s="53">
        <f>'Прил. 11 СОГАЗ'!E26+'Прил. 11 АЛЬФА'!E26</f>
        <v>232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27</v>
      </c>
      <c r="K26" s="53">
        <f>'Прил. 11 СОГАЗ'!K26+'Прил. 11 АЛЬФА'!K26</f>
        <v>21</v>
      </c>
      <c r="L26" s="53">
        <f>'Прил. 11 СОГАЗ'!L26+'Прил. 11 АЛЬФА'!L26</f>
        <v>86</v>
      </c>
      <c r="M26" s="53">
        <f>'Прил. 11 СОГАЗ'!M26+'Прил. 11 АЛЬФА'!M26</f>
        <v>62</v>
      </c>
      <c r="N26" s="53">
        <f>'Прил. 11 СОГАЗ'!N26+'Прил. 11 АЛЬФА'!N26</f>
        <v>84</v>
      </c>
      <c r="O26" s="53">
        <f>'Прил. 11 СОГАЗ'!O26+'Прил. 11 АЛЬФА'!O26</f>
        <v>72</v>
      </c>
      <c r="P26" s="53">
        <f>'Прил. 11 СОГАЗ'!P26+'Прил. 11 АЛЬФА'!P26</f>
        <v>32</v>
      </c>
      <c r="Q26" s="53">
        <f>'Прил. 11 СОГАЗ'!Q26+'Прил. 11 АЛЬФА'!Q26</f>
        <v>73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3926</v>
      </c>
      <c r="D27" s="53">
        <f>'Прил. 11 СОГАЗ'!D27+'Прил. 11 АЛЬФА'!D27</f>
        <v>1742</v>
      </c>
      <c r="E27" s="53">
        <f>'Прил. 11 СОГАЗ'!E27+'Прил. 11 АЛЬФА'!E27</f>
        <v>2184</v>
      </c>
      <c r="F27" s="53">
        <f>'Прил. 11 СОГАЗ'!F27+'Прил. 11 АЛЬФА'!F27</f>
        <v>11</v>
      </c>
      <c r="G27" s="53">
        <f>'Прил. 11 СОГАЗ'!G27+'Прил. 11 АЛЬФА'!G27</f>
        <v>16</v>
      </c>
      <c r="H27" s="53">
        <f>'Прил. 11 СОГАЗ'!H27+'Прил. 11 АЛЬФА'!H27</f>
        <v>88</v>
      </c>
      <c r="I27" s="53">
        <f>'Прил. 11 СОГАЗ'!I27+'Прил. 11 АЛЬФА'!I27</f>
        <v>85</v>
      </c>
      <c r="J27" s="53">
        <f>'Прил. 11 СОГАЗ'!J27+'Прил. 11 АЛЬФА'!J27</f>
        <v>541</v>
      </c>
      <c r="K27" s="53">
        <f>'Прил. 11 СОГАЗ'!K27+'Прил. 11 АЛЬФА'!K27</f>
        <v>500</v>
      </c>
      <c r="L27" s="53">
        <f>'Прил. 11 СОГАЗ'!L27+'Прил. 11 АЛЬФА'!L27</f>
        <v>614</v>
      </c>
      <c r="M27" s="53">
        <f>'Прил. 11 СОГАЗ'!M27+'Прил. 11 АЛЬФА'!M27</f>
        <v>906</v>
      </c>
      <c r="N27" s="53">
        <f>'Прил. 11 СОГАЗ'!N27+'Прил. 11 АЛЬФА'!N27</f>
        <v>405</v>
      </c>
      <c r="O27" s="53">
        <f>'Прил. 11 СОГАЗ'!O27+'Прил. 11 АЛЬФА'!O27</f>
        <v>510</v>
      </c>
      <c r="P27" s="53">
        <f>'Прил. 11 СОГАЗ'!P27+'Прил. 11 АЛЬФА'!P27</f>
        <v>83</v>
      </c>
      <c r="Q27" s="53">
        <f>'Прил. 11 СОГАЗ'!Q27+'Прил. 11 АЛЬФА'!Q27</f>
        <v>167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29094</v>
      </c>
      <c r="D28" s="53">
        <f>'Прил. 11 СОГАЗ'!D28+'Прил. 11 АЛЬФА'!D28</f>
        <v>13442</v>
      </c>
      <c r="E28" s="53">
        <f>'Прил. 11 СОГАЗ'!E28+'Прил. 11 АЛЬФА'!E28</f>
        <v>15652</v>
      </c>
      <c r="F28" s="53">
        <f>'Прил. 11 СОГАЗ'!F28+'Прил. 11 АЛЬФА'!F28</f>
        <v>112</v>
      </c>
      <c r="G28" s="53">
        <f>'Прил. 11 СОГАЗ'!G28+'Прил. 11 АЛЬФА'!G28</f>
        <v>99</v>
      </c>
      <c r="H28" s="53">
        <f>'Прил. 11 СОГАЗ'!H28+'Прил. 11 АЛЬФА'!H28</f>
        <v>619</v>
      </c>
      <c r="I28" s="53">
        <f>'Прил. 11 СОГАЗ'!I28+'Прил. 11 АЛЬФА'!I28</f>
        <v>559</v>
      </c>
      <c r="J28" s="53">
        <f>'Прил. 11 СОГАЗ'!J28+'Прил. 11 АЛЬФА'!J28</f>
        <v>2821</v>
      </c>
      <c r="K28" s="53">
        <f>'Прил. 11 СОГАЗ'!K28+'Прил. 11 АЛЬФА'!K28</f>
        <v>2728</v>
      </c>
      <c r="L28" s="53">
        <f>'Прил. 11 СОГАЗ'!L28+'Прил. 11 АЛЬФА'!L28</f>
        <v>5111</v>
      </c>
      <c r="M28" s="53">
        <f>'Прил. 11 СОГАЗ'!M28+'Прил. 11 АЛЬФА'!M28</f>
        <v>5718</v>
      </c>
      <c r="N28" s="53">
        <f>'Прил. 11 СОГАЗ'!N28+'Прил. 11 АЛЬФА'!N28</f>
        <v>3663</v>
      </c>
      <c r="O28" s="53">
        <f>'Прил. 11 СОГАЗ'!O28+'Прил. 11 АЛЬФА'!O28</f>
        <v>3947</v>
      </c>
      <c r="P28" s="53">
        <f>'Прил. 11 СОГАЗ'!P28+'Прил. 11 АЛЬФА'!P28</f>
        <v>1116</v>
      </c>
      <c r="Q28" s="53">
        <f>'Прил. 11 СОГАЗ'!Q28+'Прил. 11 АЛЬФА'!Q28</f>
        <v>2601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13267</v>
      </c>
      <c r="D29" s="53">
        <f>'Прил. 11 СОГАЗ'!D29+'Прил. 11 АЛЬФА'!D29</f>
        <v>5859</v>
      </c>
      <c r="E29" s="53">
        <f>'Прил. 11 СОГАЗ'!E29+'Прил. 11 АЛЬФА'!E29</f>
        <v>7408</v>
      </c>
      <c r="F29" s="53">
        <f>'Прил. 11 СОГАЗ'!F29+'Прил. 11 АЛЬФА'!F29</f>
        <v>74</v>
      </c>
      <c r="G29" s="53">
        <f>'Прил. 11 СОГАЗ'!G29+'Прил. 11 АЛЬФА'!G29</f>
        <v>70</v>
      </c>
      <c r="H29" s="53">
        <f>'Прил. 11 СОГАЗ'!H29+'Прил. 11 АЛЬФА'!H29</f>
        <v>345</v>
      </c>
      <c r="I29" s="53">
        <f>'Прил. 11 СОГАЗ'!I29+'Прил. 11 АЛЬФА'!I29</f>
        <v>334</v>
      </c>
      <c r="J29" s="53">
        <f>'Прил. 11 СОГАЗ'!J29+'Прил. 11 АЛЬФА'!J29</f>
        <v>1457</v>
      </c>
      <c r="K29" s="53">
        <f>'Прил. 11 СОГАЗ'!K29+'Прил. 11 АЛЬФА'!K29</f>
        <v>1319</v>
      </c>
      <c r="L29" s="53">
        <f>'Прил. 11 СОГАЗ'!L29+'Прил. 11 АЛЬФА'!L29</f>
        <v>2168</v>
      </c>
      <c r="M29" s="53">
        <f>'Прил. 11 СОГАЗ'!M29+'Прил. 11 АЛЬФА'!M29</f>
        <v>2903</v>
      </c>
      <c r="N29" s="53">
        <f>'Прил. 11 СОГАЗ'!N29+'Прил. 11 АЛЬФА'!N29</f>
        <v>1377</v>
      </c>
      <c r="O29" s="53">
        <f>'Прил. 11 СОГАЗ'!O29+'Прил. 11 АЛЬФА'!O29</f>
        <v>1802</v>
      </c>
      <c r="P29" s="53">
        <f>'Прил. 11 СОГАЗ'!P29+'Прил. 11 АЛЬФА'!P29</f>
        <v>438</v>
      </c>
      <c r="Q29" s="53">
        <f>'Прил. 11 СОГАЗ'!Q29+'Прил. 11 АЛЬФА'!Q29</f>
        <v>980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8132</v>
      </c>
      <c r="D30" s="53">
        <f>'Прил. 11 СОГАЗ'!D30+'Прил. 11 АЛЬФА'!D30</f>
        <v>3356</v>
      </c>
      <c r="E30" s="53">
        <f>'Прил. 11 СОГАЗ'!E30+'Прил. 11 АЛЬФА'!E30</f>
        <v>4776</v>
      </c>
      <c r="F30" s="53">
        <f>'Прил. 11 СОГАЗ'!F30+'Прил. 11 АЛЬФА'!F30</f>
        <v>57</v>
      </c>
      <c r="G30" s="53">
        <f>'Прил. 11 СОГАЗ'!G30+'Прил. 11 АЛЬФА'!G30</f>
        <v>62</v>
      </c>
      <c r="H30" s="53">
        <f>'Прил. 11 СОГАЗ'!H30+'Прил. 11 АЛЬФА'!H30</f>
        <v>294</v>
      </c>
      <c r="I30" s="53">
        <f>'Прил. 11 СОГАЗ'!I30+'Прил. 11 АЛЬФА'!I30</f>
        <v>282</v>
      </c>
      <c r="J30" s="53">
        <f>'Прил. 11 СОГАЗ'!J30+'Прил. 11 АЛЬФА'!J30</f>
        <v>1210</v>
      </c>
      <c r="K30" s="53">
        <f>'Прил. 11 СОГАЗ'!K30+'Прил. 11 АЛЬФА'!K30</f>
        <v>1163</v>
      </c>
      <c r="L30" s="53">
        <f>'Прил. 11 СОГАЗ'!L30+'Прил. 11 АЛЬФА'!L30</f>
        <v>1039</v>
      </c>
      <c r="M30" s="53">
        <f>'Прил. 11 СОГАЗ'!M30+'Прил. 11 АЛЬФА'!M30</f>
        <v>2253</v>
      </c>
      <c r="N30" s="53">
        <f>'Прил. 11 СОГАЗ'!N30+'Прил. 11 АЛЬФА'!N30</f>
        <v>623</v>
      </c>
      <c r="O30" s="53">
        <f>'Прил. 11 СОГАЗ'!O30+'Прил. 11 АЛЬФА'!O30</f>
        <v>811</v>
      </c>
      <c r="P30" s="53">
        <f>'Прил. 11 СОГАЗ'!P30+'Прил. 11 АЛЬФА'!P30</f>
        <v>133</v>
      </c>
      <c r="Q30" s="53">
        <f>'Прил. 11 СОГАЗ'!Q30+'Прил. 11 АЛЬФА'!Q30</f>
        <v>205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11944</v>
      </c>
      <c r="D31" s="53">
        <f>'Прил. 11 СОГАЗ'!D31+'Прил. 11 АЛЬФА'!D31</f>
        <v>5526</v>
      </c>
      <c r="E31" s="53">
        <f>'Прил. 11 СОГАЗ'!E31+'Прил. 11 АЛЬФА'!E31</f>
        <v>6418</v>
      </c>
      <c r="F31" s="53">
        <f>'Прил. 11 СОГАЗ'!F31+'Прил. 11 АЛЬФА'!F31</f>
        <v>52</v>
      </c>
      <c r="G31" s="53">
        <f>'Прил. 11 СОГАЗ'!G31+'Прил. 11 АЛЬФА'!G31</f>
        <v>59</v>
      </c>
      <c r="H31" s="53">
        <f>'Прил. 11 СОГАЗ'!H31+'Прил. 11 АЛЬФА'!H31</f>
        <v>307</v>
      </c>
      <c r="I31" s="53">
        <f>'Прил. 11 СОГАЗ'!I31+'Прил. 11 АЛЬФА'!I31</f>
        <v>271</v>
      </c>
      <c r="J31" s="53">
        <f>'Прил. 11 СОГАЗ'!J31+'Прил. 11 АЛЬФА'!J31</f>
        <v>1257</v>
      </c>
      <c r="K31" s="53">
        <f>'Прил. 11 СОГАЗ'!K31+'Прил. 11 АЛЬФА'!K31</f>
        <v>1210</v>
      </c>
      <c r="L31" s="53">
        <f>'Прил. 11 СОГАЗ'!L31+'Прил. 11 АЛЬФА'!L31</f>
        <v>2161</v>
      </c>
      <c r="M31" s="53">
        <f>'Прил. 11 СОГАЗ'!M31+'Прил. 11 АЛЬФА'!M31</f>
        <v>2520</v>
      </c>
      <c r="N31" s="53">
        <f>'Прил. 11 СОГАЗ'!N31+'Прил. 11 АЛЬФА'!N31</f>
        <v>1361</v>
      </c>
      <c r="O31" s="53">
        <f>'Прил. 11 СОГАЗ'!O31+'Прил. 11 АЛЬФА'!O31</f>
        <v>1553</v>
      </c>
      <c r="P31" s="53">
        <f>'Прил. 11 СОГАЗ'!P31+'Прил. 11 АЛЬФА'!P31</f>
        <v>388</v>
      </c>
      <c r="Q31" s="53">
        <f>'Прил. 11 СОГАЗ'!Q31+'Прил. 11 АЛЬФА'!Q31</f>
        <v>805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6368</v>
      </c>
      <c r="D32" s="53">
        <f>'Прил. 11 СОГАЗ'!D32+'Прил. 11 АЛЬФА'!D32</f>
        <v>2777</v>
      </c>
      <c r="E32" s="53">
        <f>'Прил. 11 СОГАЗ'!E32+'Прил. 11 АЛЬФА'!E32</f>
        <v>3591</v>
      </c>
      <c r="F32" s="53">
        <f>'Прил. 11 СОГАЗ'!F32+'Прил. 11 АЛЬФА'!F32</f>
        <v>17</v>
      </c>
      <c r="G32" s="53">
        <f>'Прил. 11 СОГАЗ'!G32+'Прил. 11 АЛЬФА'!G32</f>
        <v>23</v>
      </c>
      <c r="H32" s="53">
        <f>'Прил. 11 СОГАЗ'!H32+'Прил. 11 АЛЬФА'!H32</f>
        <v>166</v>
      </c>
      <c r="I32" s="53">
        <f>'Прил. 11 СОГАЗ'!I32+'Прил. 11 АЛЬФА'!I32</f>
        <v>168</v>
      </c>
      <c r="J32" s="53">
        <f>'Прил. 11 СОГАЗ'!J32+'Прил. 11 АЛЬФА'!J32</f>
        <v>782</v>
      </c>
      <c r="K32" s="53">
        <f>'Прил. 11 СОГАЗ'!K32+'Прил. 11 АЛЬФА'!K32</f>
        <v>713</v>
      </c>
      <c r="L32" s="53">
        <f>'Прил. 11 СОГАЗ'!L32+'Прил. 11 АЛЬФА'!L32</f>
        <v>932</v>
      </c>
      <c r="M32" s="53">
        <f>'Прил. 11 СОГАЗ'!M32+'Прил. 11 АЛЬФА'!M32</f>
        <v>1489</v>
      </c>
      <c r="N32" s="53">
        <f>'Прил. 11 СОГАЗ'!N32+'Прил. 11 АЛЬФА'!N32</f>
        <v>667</v>
      </c>
      <c r="O32" s="53">
        <f>'Прил. 11 СОГАЗ'!O32+'Прил. 11 АЛЬФА'!O32</f>
        <v>897</v>
      </c>
      <c r="P32" s="53">
        <f>'Прил. 11 СОГАЗ'!P32+'Прил. 11 АЛЬФА'!P32</f>
        <v>213</v>
      </c>
      <c r="Q32" s="53">
        <f>'Прил. 11 СОГАЗ'!Q32+'Прил. 11 АЛЬФА'!Q32</f>
        <v>301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50854</v>
      </c>
      <c r="D33" s="53">
        <f>'Прил. 11 СОГАЗ'!D33+'Прил. 11 АЛЬФА'!D33</f>
        <v>23347</v>
      </c>
      <c r="E33" s="53">
        <f>'Прил. 11 СОГАЗ'!E33+'Прил. 11 АЛЬФА'!E33</f>
        <v>27507</v>
      </c>
      <c r="F33" s="53">
        <f>'Прил. 11 СОГАЗ'!F33+'Прил. 11 АЛЬФА'!F33</f>
        <v>145</v>
      </c>
      <c r="G33" s="53">
        <f>'Прил. 11 СОГАЗ'!G33+'Прил. 11 АЛЬФА'!G33</f>
        <v>137</v>
      </c>
      <c r="H33" s="53">
        <f>'Прил. 11 СОГАЗ'!H33+'Прил. 11 АЛЬФА'!H33</f>
        <v>750</v>
      </c>
      <c r="I33" s="53">
        <f>'Прил. 11 СОГАЗ'!I33+'Прил. 11 АЛЬФА'!I33</f>
        <v>729</v>
      </c>
      <c r="J33" s="53">
        <f>'Прил. 11 СОГАЗ'!J33+'Прил. 11 АЛЬФА'!J33</f>
        <v>3939</v>
      </c>
      <c r="K33" s="53">
        <f>'Прил. 11 СОГАЗ'!K33+'Прил. 11 АЛЬФА'!K33</f>
        <v>3637</v>
      </c>
      <c r="L33" s="53">
        <f>'Прил. 11 СОГАЗ'!L33+'Прил. 11 АЛЬФА'!L33</f>
        <v>9327</v>
      </c>
      <c r="M33" s="53">
        <f>'Прил. 11 СОГАЗ'!M33+'Прил. 11 АЛЬФА'!M33</f>
        <v>8919</v>
      </c>
      <c r="N33" s="53">
        <f>'Прил. 11 СОГАЗ'!N33+'Прил. 11 АЛЬФА'!N33</f>
        <v>6344</v>
      </c>
      <c r="O33" s="53">
        <f>'Прил. 11 СОГАЗ'!O33+'Прил. 11 АЛЬФА'!O33</f>
        <v>7388</v>
      </c>
      <c r="P33" s="53">
        <f>'Прил. 11 СОГАЗ'!P33+'Прил. 11 АЛЬФА'!P33</f>
        <v>2842</v>
      </c>
      <c r="Q33" s="53">
        <f>'Прил. 11 СОГАЗ'!Q33+'Прил. 11 АЛЬФА'!Q33</f>
        <v>6697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29011</v>
      </c>
      <c r="D34" s="53">
        <f>'Прил. 11 СОГАЗ'!D34+'Прил. 11 АЛЬФА'!D34</f>
        <v>13713</v>
      </c>
      <c r="E34" s="53">
        <f>'Прил. 11 СОГАЗ'!E34+'Прил. 11 АЛЬФА'!E34</f>
        <v>15298</v>
      </c>
      <c r="F34" s="53">
        <f>'Прил. 11 СОГАЗ'!F34+'Прил. 11 АЛЬФА'!F34</f>
        <v>92</v>
      </c>
      <c r="G34" s="53">
        <f>'Прил. 11 СОГАЗ'!G34+'Прил. 11 АЛЬФА'!G34</f>
        <v>88</v>
      </c>
      <c r="H34" s="53">
        <f>'Прил. 11 СОГАЗ'!H34+'Прил. 11 АЛЬФА'!H34</f>
        <v>428</v>
      </c>
      <c r="I34" s="53">
        <f>'Прил. 11 СОГАЗ'!I34+'Прил. 11 АЛЬФА'!I34</f>
        <v>421</v>
      </c>
      <c r="J34" s="53">
        <f>'Прил. 11 СОГАЗ'!J34+'Прил. 11 АЛЬФА'!J34</f>
        <v>2323</v>
      </c>
      <c r="K34" s="53">
        <f>'Прил. 11 СОГАЗ'!K34+'Прил. 11 АЛЬФА'!K34</f>
        <v>2224</v>
      </c>
      <c r="L34" s="53">
        <f>'Прил. 11 СОГАЗ'!L34+'Прил. 11 АЛЬФА'!L34</f>
        <v>5847</v>
      </c>
      <c r="M34" s="53">
        <f>'Прил. 11 СОГАЗ'!M34+'Прил. 11 АЛЬФА'!M34</f>
        <v>5157</v>
      </c>
      <c r="N34" s="53">
        <f>'Прил. 11 СОГАЗ'!N34+'Прил. 11 АЛЬФА'!N34</f>
        <v>3641</v>
      </c>
      <c r="O34" s="53">
        <f>'Прил. 11 СОГАЗ'!O34+'Прил. 11 АЛЬФА'!O34</f>
        <v>3985</v>
      </c>
      <c r="P34" s="53">
        <f>'Прил. 11 СОГАЗ'!P34+'Прил. 11 АЛЬФА'!P34</f>
        <v>1382</v>
      </c>
      <c r="Q34" s="53">
        <f>'Прил. 11 СОГАЗ'!Q34+'Прил. 11 АЛЬФА'!Q34</f>
        <v>3423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41910</v>
      </c>
      <c r="D35" s="53">
        <f>'Прил. 11 СОГАЗ'!D35+'Прил. 11 АЛЬФА'!D35</f>
        <v>19388</v>
      </c>
      <c r="E35" s="53">
        <f>'Прил. 11 СОГАЗ'!E35+'Прил. 11 АЛЬФА'!E35</f>
        <v>22522</v>
      </c>
      <c r="F35" s="53">
        <f>'Прил. 11 СОГАЗ'!F35+'Прил. 11 АЛЬФА'!F35</f>
        <v>115</v>
      </c>
      <c r="G35" s="53">
        <f>'Прил. 11 СОГАЗ'!G35+'Прил. 11 АЛЬФА'!G35</f>
        <v>95</v>
      </c>
      <c r="H35" s="53">
        <f>'Прил. 11 СОГАЗ'!H35+'Прил. 11 АЛЬФА'!H35</f>
        <v>636</v>
      </c>
      <c r="I35" s="53">
        <f>'Прил. 11 СОГАЗ'!I35+'Прил. 11 АЛЬФА'!I35</f>
        <v>613</v>
      </c>
      <c r="J35" s="53">
        <f>'Прил. 11 СОГАЗ'!J35+'Прил. 11 АЛЬФА'!J35</f>
        <v>3297</v>
      </c>
      <c r="K35" s="53">
        <f>'Прил. 11 СОГАЗ'!K35+'Прил. 11 АЛЬФА'!K35</f>
        <v>3083</v>
      </c>
      <c r="L35" s="53">
        <f>'Прил. 11 СОГАЗ'!L35+'Прил. 11 АЛЬФА'!L35</f>
        <v>7135</v>
      </c>
      <c r="M35" s="53">
        <f>'Прил. 11 СОГАЗ'!M35+'Прил. 11 АЛЬФА'!M35</f>
        <v>6860</v>
      </c>
      <c r="N35" s="53">
        <f>'Прил. 11 СОГАЗ'!N35+'Прил. 11 АЛЬФА'!N35</f>
        <v>5557</v>
      </c>
      <c r="O35" s="53">
        <f>'Прил. 11 СОГАЗ'!O35+'Прил. 11 АЛЬФА'!O35</f>
        <v>6148</v>
      </c>
      <c r="P35" s="53">
        <f>'Прил. 11 СОГАЗ'!P35+'Прил. 11 АЛЬФА'!P35</f>
        <v>2648</v>
      </c>
      <c r="Q35" s="53">
        <f>'Прил. 11 СОГАЗ'!Q35+'Прил. 11 АЛЬФА'!Q35</f>
        <v>5723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15558</v>
      </c>
      <c r="D36" s="53">
        <f>'Прил. 11 СОГАЗ'!D36+'Прил. 11 АЛЬФА'!D36</f>
        <v>7372</v>
      </c>
      <c r="E36" s="53">
        <f>'Прил. 11 СОГАЗ'!E36+'Прил. 11 АЛЬФА'!E36</f>
        <v>8186</v>
      </c>
      <c r="F36" s="53">
        <f>'Прил. 11 СОГАЗ'!F36+'Прил. 11 АЛЬФА'!F36</f>
        <v>52</v>
      </c>
      <c r="G36" s="53">
        <f>'Прил. 11 СОГАЗ'!G36+'Прил. 11 АЛЬФА'!G36</f>
        <v>43</v>
      </c>
      <c r="H36" s="53">
        <f>'Прил. 11 СОГАЗ'!H36+'Прил. 11 АЛЬФА'!H36</f>
        <v>241</v>
      </c>
      <c r="I36" s="53">
        <f>'Прил. 11 СОГАЗ'!I36+'Прил. 11 АЛЬФА'!I36</f>
        <v>202</v>
      </c>
      <c r="J36" s="53">
        <f>'Прил. 11 СОГАЗ'!J36+'Прил. 11 АЛЬФА'!J36</f>
        <v>1315</v>
      </c>
      <c r="K36" s="53">
        <f>'Прил. 11 СОГАЗ'!K36+'Прил. 11 АЛЬФА'!K36</f>
        <v>1167</v>
      </c>
      <c r="L36" s="53">
        <f>'Прил. 11 СОГАЗ'!L36+'Прил. 11 АЛЬФА'!L36</f>
        <v>2730</v>
      </c>
      <c r="M36" s="53">
        <f>'Прил. 11 СОГАЗ'!M36+'Прил. 11 АЛЬФА'!M36</f>
        <v>2571</v>
      </c>
      <c r="N36" s="53">
        <f>'Прил. 11 СОГАЗ'!N36+'Прил. 11 АЛЬФА'!N36</f>
        <v>2141</v>
      </c>
      <c r="O36" s="53">
        <f>'Прил. 11 СОГАЗ'!O36+'Прил. 11 АЛЬФА'!O36</f>
        <v>2299</v>
      </c>
      <c r="P36" s="53">
        <f>'Прил. 11 СОГАЗ'!P36+'Прил. 11 АЛЬФА'!P36</f>
        <v>893</v>
      </c>
      <c r="Q36" s="53">
        <f>'Прил. 11 СОГАЗ'!Q36+'Прил. 11 АЛЬФА'!Q36</f>
        <v>1904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1905</v>
      </c>
      <c r="D37" s="53">
        <f>'Прил. 11 СОГАЗ'!D37+'Прил. 11 АЛЬФА'!D37</f>
        <v>906</v>
      </c>
      <c r="E37" s="53">
        <f>'Прил. 11 СОГАЗ'!E37+'Прил. 11 АЛЬФА'!E37</f>
        <v>999</v>
      </c>
      <c r="F37" s="53">
        <f>'Прил. 11 СОГАЗ'!F37+'Прил. 11 АЛЬФА'!F37</f>
        <v>4</v>
      </c>
      <c r="G37" s="53">
        <f>'Прил. 11 СОГАЗ'!G37+'Прил. 11 АЛЬФА'!G37</f>
        <v>6</v>
      </c>
      <c r="H37" s="53">
        <f>'Прил. 11 СОГАЗ'!H37+'Прил. 11 АЛЬФА'!H37</f>
        <v>19</v>
      </c>
      <c r="I37" s="53">
        <f>'Прил. 11 СОГАЗ'!I37+'Прил. 11 АЛЬФА'!I37</f>
        <v>20</v>
      </c>
      <c r="J37" s="53">
        <f>'Прил. 11 СОГАЗ'!J37+'Прил. 11 АЛЬФА'!J37</f>
        <v>159</v>
      </c>
      <c r="K37" s="53">
        <f>'Прил. 11 СОГАЗ'!K37+'Прил. 11 АЛЬФА'!K37</f>
        <v>149</v>
      </c>
      <c r="L37" s="53">
        <f>'Прил. 11 СОГАЗ'!L37+'Прил. 11 АЛЬФА'!L37</f>
        <v>348</v>
      </c>
      <c r="M37" s="53">
        <f>'Прил. 11 СОГАЗ'!M37+'Прил. 11 АЛЬФА'!M37</f>
        <v>301</v>
      </c>
      <c r="N37" s="53">
        <f>'Прил. 11 СОГАЗ'!N37+'Прил. 11 АЛЬФА'!N37</f>
        <v>265</v>
      </c>
      <c r="O37" s="53">
        <f>'Прил. 11 СОГАЗ'!O37+'Прил. 11 АЛЬФА'!O37</f>
        <v>268</v>
      </c>
      <c r="P37" s="53">
        <f>'Прил. 11 СОГАЗ'!P37+'Прил. 11 АЛЬФА'!P37</f>
        <v>111</v>
      </c>
      <c r="Q37" s="53">
        <f>'Прил. 11 СОГАЗ'!Q37+'Прил. 11 АЛЬФА'!Q37</f>
        <v>255</v>
      </c>
    </row>
    <row r="38" spans="1:17" s="35" customFormat="1" ht="18.75">
      <c r="A38" s="50">
        <v>15</v>
      </c>
      <c r="B38" s="51" t="s">
        <v>102</v>
      </c>
      <c r="C38" s="52">
        <f t="shared" si="0"/>
        <v>4810</v>
      </c>
      <c r="D38" s="53">
        <f>'Прил. 11 СОГАЗ'!D38+'Прил. 11 АЛЬФА'!D38</f>
        <v>2266</v>
      </c>
      <c r="E38" s="53">
        <f>'Прил. 11 СОГАЗ'!E38+'Прил. 11 АЛЬФА'!E38</f>
        <v>2544</v>
      </c>
      <c r="F38" s="53">
        <f>'Прил. 11 СОГАЗ'!F38+'Прил. 11 АЛЬФА'!F38</f>
        <v>10</v>
      </c>
      <c r="G38" s="53">
        <f>'Прил. 11 СОГАЗ'!G38+'Прил. 11 АЛЬФА'!G38</f>
        <v>9</v>
      </c>
      <c r="H38" s="53">
        <f>'Прил. 11 СОГАЗ'!H38+'Прил. 11 АЛЬФА'!H38</f>
        <v>38</v>
      </c>
      <c r="I38" s="53">
        <f>'Прил. 11 СОГАЗ'!I38+'Прил. 11 АЛЬФА'!I38</f>
        <v>49</v>
      </c>
      <c r="J38" s="53">
        <f>'Прил. 11 СОГАЗ'!J38+'Прил. 11 АЛЬФА'!J38</f>
        <v>318</v>
      </c>
      <c r="K38" s="53">
        <f>'Прил. 11 СОГАЗ'!K38+'Прил. 11 АЛЬФА'!K38</f>
        <v>300</v>
      </c>
      <c r="L38" s="53">
        <f>'Прил. 11 СОГАЗ'!L38+'Прил. 11 АЛЬФА'!L38</f>
        <v>756</v>
      </c>
      <c r="M38" s="53">
        <f>'Прил. 11 СОГАЗ'!M38+'Прил. 11 АЛЬФА'!M38</f>
        <v>596</v>
      </c>
      <c r="N38" s="53">
        <f>'Прил. 11 СОГАЗ'!N38+'Прил. 11 АЛЬФА'!N38</f>
        <v>708</v>
      </c>
      <c r="O38" s="53">
        <f>'Прил. 11 СОГАЗ'!O38+'Прил. 11 АЛЬФА'!O38</f>
        <v>788</v>
      </c>
      <c r="P38" s="53">
        <f>'Прил. 11 СОГАЗ'!P38+'Прил. 11 АЛЬФА'!P38</f>
        <v>436</v>
      </c>
      <c r="Q38" s="53">
        <f>'Прил. 11 СОГАЗ'!Q38+'Прил. 11 АЛЬФА'!Q38</f>
        <v>802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41277</v>
      </c>
      <c r="D39" s="53">
        <f>'Прил. 11 СОГАЗ'!D39+'Прил. 11 АЛЬФА'!D39</f>
        <v>18854</v>
      </c>
      <c r="E39" s="53">
        <f>'Прил. 11 СОГАЗ'!E39+'Прил. 11 АЛЬФА'!E39</f>
        <v>22423</v>
      </c>
      <c r="F39" s="53">
        <f>'Прил. 11 СОГАЗ'!F39+'Прил. 11 АЛЬФА'!F39</f>
        <v>108</v>
      </c>
      <c r="G39" s="53">
        <f>'Прил. 11 СОГАЗ'!G39+'Прил. 11 АЛЬФА'!G39</f>
        <v>122</v>
      </c>
      <c r="H39" s="53">
        <f>'Прил. 11 СОГАЗ'!H39+'Прил. 11 АЛЬФА'!H39</f>
        <v>667</v>
      </c>
      <c r="I39" s="53">
        <f>'Прил. 11 СОГАЗ'!I39+'Прил. 11 АЛЬФА'!I39</f>
        <v>610</v>
      </c>
      <c r="J39" s="53">
        <f>'Прил. 11 СОГАЗ'!J39+'Прил. 11 АЛЬФА'!J39</f>
        <v>3366</v>
      </c>
      <c r="K39" s="53">
        <f>'Прил. 11 СОГАЗ'!K39+'Прил. 11 АЛЬФА'!K39</f>
        <v>3109</v>
      </c>
      <c r="L39" s="53">
        <f>'Прил. 11 СОГАЗ'!L39+'Прил. 11 АЛЬФА'!L39</f>
        <v>7292</v>
      </c>
      <c r="M39" s="53">
        <f>'Прил. 11 СОГАЗ'!M39+'Прил. 11 АЛЬФА'!M39</f>
        <v>7106</v>
      </c>
      <c r="N39" s="53">
        <f>'Прил. 11 СОГАЗ'!N39+'Прил. 11 АЛЬФА'!N39</f>
        <v>5161</v>
      </c>
      <c r="O39" s="53">
        <f>'Прил. 11 СОГАЗ'!O39+'Прил. 11 АЛЬФА'!O39</f>
        <v>6135</v>
      </c>
      <c r="P39" s="53">
        <f>'Прил. 11 СОГАЗ'!P39+'Прил. 11 АЛЬФА'!P39</f>
        <v>2260</v>
      </c>
      <c r="Q39" s="53">
        <f>'Прил. 11 СОГАЗ'!Q39+'Прил. 11 АЛЬФА'!Q39</f>
        <v>5341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25428</v>
      </c>
      <c r="D40" s="53">
        <f>'Прил. 11 СОГАЗ'!D40+'Прил. 11 АЛЬФА'!D40</f>
        <v>11407</v>
      </c>
      <c r="E40" s="53">
        <f>'Прил. 11 СОГАЗ'!E40+'Прил. 11 АЛЬФА'!E40</f>
        <v>14021</v>
      </c>
      <c r="F40" s="53">
        <f>'Прил. 11 СОГАЗ'!F40+'Прил. 11 АЛЬФА'!F40</f>
        <v>110</v>
      </c>
      <c r="G40" s="53">
        <f>'Прил. 11 СОГАЗ'!G40+'Прил. 11 АЛЬФА'!G40</f>
        <v>95</v>
      </c>
      <c r="H40" s="53">
        <f>'Прил. 11 СОГАЗ'!H40+'Прил. 11 АЛЬФА'!H40</f>
        <v>516</v>
      </c>
      <c r="I40" s="53">
        <f>'Прил. 11 СОГАЗ'!I40+'Прил. 11 АЛЬФА'!I40</f>
        <v>500</v>
      </c>
      <c r="J40" s="53">
        <f>'Прил. 11 СОГАЗ'!J40+'Прил. 11 АЛЬФА'!J40</f>
        <v>2251</v>
      </c>
      <c r="K40" s="53">
        <f>'Прил. 11 СОГАЗ'!K40+'Прил. 11 АЛЬФА'!K40</f>
        <v>2188</v>
      </c>
      <c r="L40" s="53">
        <f>'Прил. 11 СОГАЗ'!L40+'Прил. 11 АЛЬФА'!L40</f>
        <v>4284</v>
      </c>
      <c r="M40" s="53">
        <f>'Прил. 11 СОГАЗ'!M40+'Прил. 11 АЛЬФА'!M40</f>
        <v>4822</v>
      </c>
      <c r="N40" s="53">
        <f>'Прил. 11 СОГАЗ'!N40+'Прил. 11 АЛЬФА'!N40</f>
        <v>3033</v>
      </c>
      <c r="O40" s="53">
        <f>'Прил. 11 СОГАЗ'!O40+'Прил. 11 АЛЬФА'!O40</f>
        <v>3596</v>
      </c>
      <c r="P40" s="53">
        <f>'Прил. 11 СОГАЗ'!P40+'Прил. 11 АЛЬФА'!P40</f>
        <v>1213</v>
      </c>
      <c r="Q40" s="53">
        <f>'Прил. 11 СОГАЗ'!Q40+'Прил. 11 АЛЬФА'!Q40</f>
        <v>2820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17654</v>
      </c>
      <c r="D41" s="53">
        <f>'Прил. 11 СОГАЗ'!D41+'Прил. 11 АЛЬФА'!D41</f>
        <v>8352</v>
      </c>
      <c r="E41" s="53">
        <f>'Прил. 11 СОГАЗ'!E41+'Прил. 11 АЛЬФА'!E41</f>
        <v>9302</v>
      </c>
      <c r="F41" s="53">
        <f>'Прил. 11 СОГАЗ'!F41+'Прил. 11 АЛЬФА'!F41</f>
        <v>36</v>
      </c>
      <c r="G41" s="53">
        <f>'Прил. 11 СОГАЗ'!G41+'Прил. 11 АЛЬФА'!G41</f>
        <v>41</v>
      </c>
      <c r="H41" s="53">
        <f>'Прил. 11 СОГАЗ'!H41+'Прил. 11 АЛЬФА'!H41</f>
        <v>305</v>
      </c>
      <c r="I41" s="53">
        <f>'Прил. 11 СОГАЗ'!I41+'Прил. 11 АЛЬФА'!I41</f>
        <v>244</v>
      </c>
      <c r="J41" s="53">
        <f>'Прил. 11 СОГАЗ'!J41+'Прил. 11 АЛЬФА'!J41</f>
        <v>1365</v>
      </c>
      <c r="K41" s="53">
        <f>'Прил. 11 СОГАЗ'!K41+'Прил. 11 АЛЬФА'!K41</f>
        <v>1294</v>
      </c>
      <c r="L41" s="53">
        <f>'Прил. 11 СОГАЗ'!L41+'Прил. 11 АЛЬФА'!L41</f>
        <v>3255</v>
      </c>
      <c r="M41" s="53">
        <f>'Прил. 11 СОГАЗ'!M41+'Прил. 11 АЛЬФА'!M41</f>
        <v>2865</v>
      </c>
      <c r="N41" s="53">
        <f>'Прил. 11 СОГАЗ'!N41+'Прил. 11 АЛЬФА'!N41</f>
        <v>2333</v>
      </c>
      <c r="O41" s="53">
        <f>'Прил. 11 СОГАЗ'!O41+'Прил. 11 АЛЬФА'!O41</f>
        <v>2518</v>
      </c>
      <c r="P41" s="53">
        <f>'Прил. 11 СОГАЗ'!P41+'Прил. 11 АЛЬФА'!P41</f>
        <v>1058</v>
      </c>
      <c r="Q41" s="53">
        <f>'Прил. 11 СОГАЗ'!Q41+'Прил. 11 АЛЬФА'!Q41</f>
        <v>2340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9264</v>
      </c>
      <c r="D42" s="53">
        <f>'Прил. 11 СОГАЗ'!D42+'Прил. 11 АЛЬФА'!D42</f>
        <v>4473</v>
      </c>
      <c r="E42" s="53">
        <f>'Прил. 11 СОГАЗ'!E42+'Прил. 11 АЛЬФА'!E42</f>
        <v>4791</v>
      </c>
      <c r="F42" s="53">
        <f>'Прил. 11 СОГАЗ'!F42+'Прил. 11 АЛЬФА'!F42</f>
        <v>20</v>
      </c>
      <c r="G42" s="53">
        <f>'Прил. 11 СОГАЗ'!G42+'Прил. 11 АЛЬФА'!G42</f>
        <v>26</v>
      </c>
      <c r="H42" s="53">
        <f>'Прил. 11 СОГАЗ'!H42+'Прил. 11 АЛЬФА'!H42</f>
        <v>111</v>
      </c>
      <c r="I42" s="53">
        <f>'Прил. 11 СОГАЗ'!I42+'Прил. 11 АЛЬФА'!I42</f>
        <v>124</v>
      </c>
      <c r="J42" s="53">
        <f>'Прил. 11 СОГАЗ'!J42+'Прил. 11 АЛЬФА'!J42</f>
        <v>729</v>
      </c>
      <c r="K42" s="53">
        <f>'Прил. 11 СОГАЗ'!K42+'Прил. 11 АЛЬФА'!K42</f>
        <v>679</v>
      </c>
      <c r="L42" s="53">
        <f>'Прил. 11 СОГАЗ'!L42+'Прил. 11 АЛЬФА'!L42</f>
        <v>1734</v>
      </c>
      <c r="M42" s="53">
        <f>'Прил. 11 СОГАЗ'!M42+'Прил. 11 АЛЬФА'!M42</f>
        <v>1372</v>
      </c>
      <c r="N42" s="53">
        <f>'Прил. 11 СОГАЗ'!N42+'Прил. 11 АЛЬФА'!N42</f>
        <v>1316</v>
      </c>
      <c r="O42" s="53">
        <f>'Прил. 11 СОГАЗ'!O42+'Прил. 11 АЛЬФА'!O42</f>
        <v>1324</v>
      </c>
      <c r="P42" s="53">
        <f>'Прил. 11 СОГАЗ'!P42+'Прил. 11 АЛЬФА'!P42</f>
        <v>563</v>
      </c>
      <c r="Q42" s="53">
        <f>'Прил. 11 СОГАЗ'!Q42+'Прил. 11 АЛЬФА'!Q42</f>
        <v>1266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661549</v>
      </c>
      <c r="D43" s="52">
        <f t="shared" si="2"/>
        <v>304553</v>
      </c>
      <c r="E43" s="52">
        <f t="shared" si="2"/>
        <v>356996</v>
      </c>
      <c r="F43" s="52">
        <f t="shared" si="2"/>
        <v>2409</v>
      </c>
      <c r="G43" s="52">
        <f t="shared" si="2"/>
        <v>2330</v>
      </c>
      <c r="H43" s="52">
        <f t="shared" si="2"/>
        <v>11951</v>
      </c>
      <c r="I43" s="52">
        <f t="shared" si="2"/>
        <v>11500</v>
      </c>
      <c r="J43" s="52">
        <f t="shared" si="2"/>
        <v>55377</v>
      </c>
      <c r="K43" s="52">
        <f t="shared" si="2"/>
        <v>52139</v>
      </c>
      <c r="L43" s="52">
        <f t="shared" ref="L43:M43" si="3">SUM(L20:L42)-L21-L23-L26-L37</f>
        <v>115494</v>
      </c>
      <c r="M43" s="52">
        <f t="shared" si="3"/>
        <v>120375</v>
      </c>
      <c r="N43" s="52">
        <f t="shared" si="2"/>
        <v>84616</v>
      </c>
      <c r="O43" s="52">
        <f t="shared" si="2"/>
        <v>94849</v>
      </c>
      <c r="P43" s="52">
        <f t="shared" si="2"/>
        <v>34706</v>
      </c>
      <c r="Q43" s="52">
        <f t="shared" si="2"/>
        <v>75803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128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212812</v>
      </c>
      <c r="D20" s="53">
        <f>F20+H20+J20+N20+P20+L20</f>
        <v>98035</v>
      </c>
      <c r="E20" s="53">
        <f>G20+I20+K20+O20+Q20+M20</f>
        <v>114777</v>
      </c>
      <c r="F20" s="53">
        <v>785</v>
      </c>
      <c r="G20" s="53">
        <v>723</v>
      </c>
      <c r="H20" s="53">
        <v>3709</v>
      </c>
      <c r="I20" s="53">
        <v>3553</v>
      </c>
      <c r="J20" s="53">
        <v>16912</v>
      </c>
      <c r="K20" s="53">
        <v>15668</v>
      </c>
      <c r="L20" s="53">
        <v>36882</v>
      </c>
      <c r="M20" s="53">
        <v>37421</v>
      </c>
      <c r="N20" s="53">
        <v>27517</v>
      </c>
      <c r="O20" s="53">
        <v>30674</v>
      </c>
      <c r="P20" s="53">
        <v>12230</v>
      </c>
      <c r="Q20" s="53">
        <v>26738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4618</v>
      </c>
      <c r="D21" s="53">
        <f t="shared" ref="D21:D42" si="1">F21+H21+J21+N21+P21+L21</f>
        <v>2147</v>
      </c>
      <c r="E21" s="53">
        <f t="shared" ref="E21:E42" si="2">G21+I21+K21+O21+Q21+M21</f>
        <v>2471</v>
      </c>
      <c r="F21" s="53">
        <v>22</v>
      </c>
      <c r="G21" s="53">
        <v>12</v>
      </c>
      <c r="H21" s="53">
        <v>107</v>
      </c>
      <c r="I21" s="53">
        <v>104</v>
      </c>
      <c r="J21" s="53">
        <v>388</v>
      </c>
      <c r="K21" s="53">
        <v>326</v>
      </c>
      <c r="L21" s="53">
        <v>823</v>
      </c>
      <c r="M21" s="53">
        <v>851</v>
      </c>
      <c r="N21" s="53">
        <v>562</v>
      </c>
      <c r="O21" s="53">
        <v>731</v>
      </c>
      <c r="P21" s="53">
        <v>245</v>
      </c>
      <c r="Q21" s="53">
        <v>447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27989</v>
      </c>
      <c r="D22" s="53">
        <f t="shared" si="1"/>
        <v>11808</v>
      </c>
      <c r="E22" s="53">
        <f t="shared" si="2"/>
        <v>16181</v>
      </c>
      <c r="F22" s="53">
        <v>231</v>
      </c>
      <c r="G22" s="53">
        <v>246</v>
      </c>
      <c r="H22" s="53">
        <v>1065</v>
      </c>
      <c r="I22" s="53">
        <v>1108</v>
      </c>
      <c r="J22" s="53">
        <v>2947</v>
      </c>
      <c r="K22" s="53">
        <v>2857</v>
      </c>
      <c r="L22" s="53">
        <v>3646</v>
      </c>
      <c r="M22" s="53">
        <v>6488</v>
      </c>
      <c r="N22" s="53">
        <v>2991</v>
      </c>
      <c r="O22" s="53">
        <v>3759</v>
      </c>
      <c r="P22" s="53">
        <v>928</v>
      </c>
      <c r="Q22" s="53">
        <v>1723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79</v>
      </c>
      <c r="D24" s="53">
        <f t="shared" si="1"/>
        <v>39</v>
      </c>
      <c r="E24" s="53">
        <f t="shared" si="2"/>
        <v>40</v>
      </c>
      <c r="F24" s="53">
        <v>2</v>
      </c>
      <c r="G24" s="53">
        <v>0</v>
      </c>
      <c r="H24" s="53">
        <v>3</v>
      </c>
      <c r="I24" s="53">
        <v>2</v>
      </c>
      <c r="J24" s="53">
        <v>3</v>
      </c>
      <c r="K24" s="53">
        <v>5</v>
      </c>
      <c r="L24" s="53">
        <v>18</v>
      </c>
      <c r="M24" s="53">
        <v>18</v>
      </c>
      <c r="N24" s="53">
        <v>11</v>
      </c>
      <c r="O24" s="53">
        <v>10</v>
      </c>
      <c r="P24" s="53">
        <v>2</v>
      </c>
      <c r="Q24" s="53">
        <v>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34396</v>
      </c>
      <c r="D25" s="53">
        <f t="shared" si="1"/>
        <v>16334</v>
      </c>
      <c r="E25" s="53">
        <f t="shared" si="2"/>
        <v>18062</v>
      </c>
      <c r="F25" s="53">
        <v>98</v>
      </c>
      <c r="G25" s="53">
        <v>105</v>
      </c>
      <c r="H25" s="53">
        <v>555</v>
      </c>
      <c r="I25" s="53">
        <v>550</v>
      </c>
      <c r="J25" s="53">
        <v>2641</v>
      </c>
      <c r="K25" s="53">
        <v>2596</v>
      </c>
      <c r="L25" s="53">
        <v>6375</v>
      </c>
      <c r="M25" s="53">
        <v>5722</v>
      </c>
      <c r="N25" s="53">
        <v>4667</v>
      </c>
      <c r="O25" s="53">
        <v>4848</v>
      </c>
      <c r="P25" s="53">
        <v>1998</v>
      </c>
      <c r="Q25" s="53">
        <v>4241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447</v>
      </c>
      <c r="D26" s="53">
        <f t="shared" si="1"/>
        <v>224</v>
      </c>
      <c r="E26" s="53">
        <f t="shared" si="2"/>
        <v>223</v>
      </c>
      <c r="F26" s="53">
        <v>0</v>
      </c>
      <c r="G26" s="53">
        <v>0</v>
      </c>
      <c r="H26" s="53">
        <v>3</v>
      </c>
      <c r="I26" s="53">
        <v>4</v>
      </c>
      <c r="J26" s="53">
        <v>26</v>
      </c>
      <c r="K26" s="53">
        <v>21</v>
      </c>
      <c r="L26" s="53">
        <v>84</v>
      </c>
      <c r="M26" s="53">
        <v>58</v>
      </c>
      <c r="N26" s="53">
        <v>79</v>
      </c>
      <c r="O26" s="53">
        <v>70</v>
      </c>
      <c r="P26" s="53">
        <v>32</v>
      </c>
      <c r="Q26" s="53"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</v>
      </c>
      <c r="D27" s="53">
        <f t="shared" si="1"/>
        <v>191</v>
      </c>
      <c r="E27" s="53">
        <f t="shared" si="2"/>
        <v>226</v>
      </c>
      <c r="F27" s="53">
        <v>1</v>
      </c>
      <c r="G27" s="53">
        <v>0</v>
      </c>
      <c r="H27" s="53">
        <v>2</v>
      </c>
      <c r="I27" s="53">
        <v>2</v>
      </c>
      <c r="J27" s="53">
        <v>36</v>
      </c>
      <c r="K27" s="53">
        <v>38</v>
      </c>
      <c r="L27" s="53">
        <v>63</v>
      </c>
      <c r="M27" s="53">
        <v>85</v>
      </c>
      <c r="N27" s="53">
        <v>66</v>
      </c>
      <c r="O27" s="53">
        <v>70</v>
      </c>
      <c r="P27" s="53">
        <v>23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28793</v>
      </c>
      <c r="D28" s="53">
        <f t="shared" si="1"/>
        <v>13214</v>
      </c>
      <c r="E28" s="53">
        <f t="shared" si="2"/>
        <v>15579</v>
      </c>
      <c r="F28" s="53">
        <v>111</v>
      </c>
      <c r="G28" s="53">
        <v>99</v>
      </c>
      <c r="H28" s="53">
        <v>617</v>
      </c>
      <c r="I28" s="53">
        <v>557</v>
      </c>
      <c r="J28" s="53">
        <v>2813</v>
      </c>
      <c r="K28" s="53">
        <v>2719</v>
      </c>
      <c r="L28" s="53">
        <v>4989</v>
      </c>
      <c r="M28" s="53">
        <v>5682</v>
      </c>
      <c r="N28" s="53">
        <v>3584</v>
      </c>
      <c r="O28" s="53">
        <v>3926</v>
      </c>
      <c r="P28" s="53">
        <v>1100</v>
      </c>
      <c r="Q28" s="53">
        <v>2596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4340</v>
      </c>
      <c r="D29" s="53">
        <f t="shared" si="1"/>
        <v>1881</v>
      </c>
      <c r="E29" s="53">
        <f t="shared" si="2"/>
        <v>2459</v>
      </c>
      <c r="F29" s="53">
        <v>10</v>
      </c>
      <c r="G29" s="53">
        <v>8</v>
      </c>
      <c r="H29" s="53">
        <v>42</v>
      </c>
      <c r="I29" s="53">
        <v>44</v>
      </c>
      <c r="J29" s="53">
        <v>468</v>
      </c>
      <c r="K29" s="53">
        <v>451</v>
      </c>
      <c r="L29" s="53">
        <v>707</v>
      </c>
      <c r="M29" s="53">
        <v>914</v>
      </c>
      <c r="N29" s="53">
        <v>499</v>
      </c>
      <c r="O29" s="53">
        <v>727</v>
      </c>
      <c r="P29" s="53">
        <v>155</v>
      </c>
      <c r="Q29" s="53">
        <v>315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3141</v>
      </c>
      <c r="D30" s="53">
        <f t="shared" si="1"/>
        <v>1286</v>
      </c>
      <c r="E30" s="53">
        <f t="shared" si="2"/>
        <v>1855</v>
      </c>
      <c r="F30" s="53">
        <v>5</v>
      </c>
      <c r="G30" s="53">
        <v>10</v>
      </c>
      <c r="H30" s="53">
        <v>59</v>
      </c>
      <c r="I30" s="53">
        <v>63</v>
      </c>
      <c r="J30" s="53">
        <v>482</v>
      </c>
      <c r="K30" s="53">
        <v>461</v>
      </c>
      <c r="L30" s="53">
        <v>395</v>
      </c>
      <c r="M30" s="53">
        <v>828</v>
      </c>
      <c r="N30" s="53">
        <v>281</v>
      </c>
      <c r="O30" s="53">
        <v>410</v>
      </c>
      <c r="P30" s="53">
        <v>64</v>
      </c>
      <c r="Q30" s="53">
        <v>83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2808</v>
      </c>
      <c r="D31" s="53">
        <f t="shared" si="1"/>
        <v>1368</v>
      </c>
      <c r="E31" s="53">
        <f t="shared" si="2"/>
        <v>1440</v>
      </c>
      <c r="F31" s="53">
        <v>0</v>
      </c>
      <c r="G31" s="53">
        <v>2</v>
      </c>
      <c r="H31" s="53">
        <v>12</v>
      </c>
      <c r="I31" s="53">
        <v>7</v>
      </c>
      <c r="J31" s="53">
        <v>246</v>
      </c>
      <c r="K31" s="53">
        <v>210</v>
      </c>
      <c r="L31" s="53">
        <v>564</v>
      </c>
      <c r="M31" s="53">
        <v>511</v>
      </c>
      <c r="N31" s="53">
        <v>424</v>
      </c>
      <c r="O31" s="53">
        <v>476</v>
      </c>
      <c r="P31" s="53">
        <v>122</v>
      </c>
      <c r="Q31" s="53">
        <v>234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1043</v>
      </c>
      <c r="D32" s="53">
        <f t="shared" si="1"/>
        <v>441</v>
      </c>
      <c r="E32" s="53">
        <f t="shared" si="2"/>
        <v>602</v>
      </c>
      <c r="F32" s="53">
        <v>7</v>
      </c>
      <c r="G32" s="53">
        <v>10</v>
      </c>
      <c r="H32" s="53">
        <v>29</v>
      </c>
      <c r="I32" s="53">
        <v>28</v>
      </c>
      <c r="J32" s="53">
        <v>74</v>
      </c>
      <c r="K32" s="53">
        <v>73</v>
      </c>
      <c r="L32" s="53">
        <v>159</v>
      </c>
      <c r="M32" s="53">
        <v>241</v>
      </c>
      <c r="N32" s="53">
        <v>122</v>
      </c>
      <c r="O32" s="53">
        <v>186</v>
      </c>
      <c r="P32" s="53">
        <v>50</v>
      </c>
      <c r="Q32" s="53">
        <v>64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30142</v>
      </c>
      <c r="D33" s="53">
        <f t="shared" si="1"/>
        <v>14026</v>
      </c>
      <c r="E33" s="53">
        <f t="shared" si="2"/>
        <v>16116</v>
      </c>
      <c r="F33" s="53">
        <v>145</v>
      </c>
      <c r="G33" s="53">
        <v>137</v>
      </c>
      <c r="H33" s="53">
        <v>715</v>
      </c>
      <c r="I33" s="53">
        <v>675</v>
      </c>
      <c r="J33" s="53">
        <v>2139</v>
      </c>
      <c r="K33" s="53">
        <v>2003</v>
      </c>
      <c r="L33" s="53">
        <v>5372</v>
      </c>
      <c r="M33" s="53">
        <v>5403</v>
      </c>
      <c r="N33" s="53">
        <v>4048</v>
      </c>
      <c r="O33" s="53">
        <v>4529</v>
      </c>
      <c r="P33" s="53">
        <v>1607</v>
      </c>
      <c r="Q33" s="53">
        <v>3369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20557</v>
      </c>
      <c r="D34" s="53">
        <f t="shared" si="1"/>
        <v>10024</v>
      </c>
      <c r="E34" s="53">
        <f t="shared" si="2"/>
        <v>10533</v>
      </c>
      <c r="F34" s="53">
        <v>91</v>
      </c>
      <c r="G34" s="53">
        <v>88</v>
      </c>
      <c r="H34" s="53">
        <v>407</v>
      </c>
      <c r="I34" s="53">
        <v>402</v>
      </c>
      <c r="J34" s="53">
        <v>1601</v>
      </c>
      <c r="K34" s="53">
        <v>1535</v>
      </c>
      <c r="L34" s="53">
        <v>4120</v>
      </c>
      <c r="M34" s="53">
        <v>3628</v>
      </c>
      <c r="N34" s="53">
        <v>2837</v>
      </c>
      <c r="O34" s="53">
        <v>2879</v>
      </c>
      <c r="P34" s="53">
        <v>968</v>
      </c>
      <c r="Q34" s="53">
        <v>2001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2267</v>
      </c>
      <c r="D35" s="53">
        <f t="shared" si="1"/>
        <v>1173</v>
      </c>
      <c r="E35" s="53">
        <f t="shared" si="2"/>
        <v>1094</v>
      </c>
      <c r="F35" s="53">
        <v>1</v>
      </c>
      <c r="G35" s="53">
        <v>1</v>
      </c>
      <c r="H35" s="53">
        <v>7</v>
      </c>
      <c r="I35" s="53">
        <v>6</v>
      </c>
      <c r="J35" s="53">
        <v>94</v>
      </c>
      <c r="K35" s="53">
        <v>64</v>
      </c>
      <c r="L35" s="53">
        <v>467</v>
      </c>
      <c r="M35" s="53">
        <v>334</v>
      </c>
      <c r="N35" s="53">
        <v>454</v>
      </c>
      <c r="O35" s="53">
        <v>438</v>
      </c>
      <c r="P35" s="53">
        <v>150</v>
      </c>
      <c r="Q35" s="53">
        <v>251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13342</v>
      </c>
      <c r="D36" s="53">
        <f t="shared" si="1"/>
        <v>6406</v>
      </c>
      <c r="E36" s="53">
        <f t="shared" si="2"/>
        <v>6936</v>
      </c>
      <c r="F36" s="53">
        <v>52</v>
      </c>
      <c r="G36" s="53">
        <v>43</v>
      </c>
      <c r="H36" s="53">
        <v>236</v>
      </c>
      <c r="I36" s="53">
        <v>200</v>
      </c>
      <c r="J36" s="53">
        <v>1119</v>
      </c>
      <c r="K36" s="53">
        <v>1020</v>
      </c>
      <c r="L36" s="53">
        <v>2298</v>
      </c>
      <c r="M36" s="53">
        <v>2181</v>
      </c>
      <c r="N36" s="53">
        <v>1926</v>
      </c>
      <c r="O36" s="53">
        <v>1951</v>
      </c>
      <c r="P36" s="53">
        <v>775</v>
      </c>
      <c r="Q36" s="53">
        <v>1541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1488</v>
      </c>
      <c r="D37" s="53">
        <f t="shared" si="1"/>
        <v>695</v>
      </c>
      <c r="E37" s="53">
        <f t="shared" si="2"/>
        <v>793</v>
      </c>
      <c r="F37" s="53">
        <v>4</v>
      </c>
      <c r="G37" s="53">
        <v>6</v>
      </c>
      <c r="H37" s="53">
        <v>18</v>
      </c>
      <c r="I37" s="53">
        <v>20</v>
      </c>
      <c r="J37" s="53">
        <v>119</v>
      </c>
      <c r="K37" s="53">
        <v>120</v>
      </c>
      <c r="L37" s="53">
        <v>246</v>
      </c>
      <c r="M37" s="53">
        <v>230</v>
      </c>
      <c r="N37" s="53">
        <v>216</v>
      </c>
      <c r="O37" s="53">
        <v>224</v>
      </c>
      <c r="P37" s="53">
        <v>92</v>
      </c>
      <c r="Q37" s="53">
        <v>193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2</v>
      </c>
      <c r="G38" s="53">
        <v>0</v>
      </c>
      <c r="H38" s="53">
        <v>2</v>
      </c>
      <c r="I38" s="53">
        <v>3</v>
      </c>
      <c r="J38" s="53">
        <v>6</v>
      </c>
      <c r="K38" s="53">
        <v>7</v>
      </c>
      <c r="L38" s="53">
        <v>43</v>
      </c>
      <c r="M38" s="53">
        <v>24</v>
      </c>
      <c r="N38" s="53">
        <v>23</v>
      </c>
      <c r="O38" s="53">
        <v>10</v>
      </c>
      <c r="P38" s="53">
        <v>8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15650</v>
      </c>
      <c r="D39" s="53">
        <f t="shared" si="1"/>
        <v>7550</v>
      </c>
      <c r="E39" s="53">
        <f t="shared" si="2"/>
        <v>8100</v>
      </c>
      <c r="F39" s="53">
        <v>1</v>
      </c>
      <c r="G39" s="53">
        <v>5</v>
      </c>
      <c r="H39" s="53">
        <v>56</v>
      </c>
      <c r="I39" s="53">
        <v>47</v>
      </c>
      <c r="J39" s="53">
        <v>1217</v>
      </c>
      <c r="K39" s="53">
        <v>1165</v>
      </c>
      <c r="L39" s="53">
        <v>2712</v>
      </c>
      <c r="M39" s="53">
        <v>2326</v>
      </c>
      <c r="N39" s="53">
        <v>2590</v>
      </c>
      <c r="O39" s="53">
        <v>2717</v>
      </c>
      <c r="P39" s="53">
        <v>974</v>
      </c>
      <c r="Q39" s="53">
        <v>1840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8977</v>
      </c>
      <c r="D40" s="53">
        <f t="shared" si="1"/>
        <v>4303</v>
      </c>
      <c r="E40" s="53">
        <f t="shared" si="2"/>
        <v>4674</v>
      </c>
      <c r="F40" s="53">
        <v>3</v>
      </c>
      <c r="G40" s="53">
        <v>3</v>
      </c>
      <c r="H40" s="53">
        <v>46</v>
      </c>
      <c r="I40" s="53">
        <v>44</v>
      </c>
      <c r="J40" s="53">
        <v>710</v>
      </c>
      <c r="K40" s="53">
        <v>780</v>
      </c>
      <c r="L40" s="53">
        <v>1592</v>
      </c>
      <c r="M40" s="53">
        <v>1494</v>
      </c>
      <c r="N40" s="53">
        <v>1448</v>
      </c>
      <c r="O40" s="53">
        <v>1493</v>
      </c>
      <c r="P40" s="53">
        <v>504</v>
      </c>
      <c r="Q40" s="53">
        <v>860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345</v>
      </c>
      <c r="D41" s="53">
        <f t="shared" si="1"/>
        <v>196</v>
      </c>
      <c r="E41" s="53">
        <f t="shared" si="2"/>
        <v>149</v>
      </c>
      <c r="F41" s="53">
        <v>0</v>
      </c>
      <c r="G41" s="53">
        <v>0</v>
      </c>
      <c r="H41" s="53">
        <v>0</v>
      </c>
      <c r="I41" s="53">
        <v>1</v>
      </c>
      <c r="J41" s="53">
        <v>11</v>
      </c>
      <c r="K41" s="53">
        <v>17</v>
      </c>
      <c r="L41" s="53">
        <v>98</v>
      </c>
      <c r="M41" s="53">
        <v>61</v>
      </c>
      <c r="N41" s="53">
        <v>74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430</v>
      </c>
      <c r="E42" s="53">
        <f t="shared" si="2"/>
        <v>328</v>
      </c>
      <c r="F42" s="53">
        <v>2</v>
      </c>
      <c r="G42" s="53">
        <v>1</v>
      </c>
      <c r="H42" s="53">
        <v>2</v>
      </c>
      <c r="I42" s="53">
        <v>5</v>
      </c>
      <c r="J42" s="53">
        <v>26</v>
      </c>
      <c r="K42" s="53">
        <v>30</v>
      </c>
      <c r="L42" s="53">
        <v>159</v>
      </c>
      <c r="M42" s="53">
        <v>96</v>
      </c>
      <c r="N42" s="53">
        <v>173</v>
      </c>
      <c r="O42" s="53">
        <v>121</v>
      </c>
      <c r="P42" s="53">
        <v>68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407991</v>
      </c>
      <c r="D43" s="52">
        <f t="shared" si="4"/>
        <v>188789</v>
      </c>
      <c r="E43" s="52">
        <f t="shared" si="4"/>
        <v>219202</v>
      </c>
      <c r="F43" s="52">
        <f t="shared" si="4"/>
        <v>1547</v>
      </c>
      <c r="G43" s="52">
        <f t="shared" si="4"/>
        <v>1481</v>
      </c>
      <c r="H43" s="52">
        <f t="shared" si="4"/>
        <v>7564</v>
      </c>
      <c r="I43" s="52">
        <f t="shared" si="4"/>
        <v>7297</v>
      </c>
      <c r="J43" s="52">
        <f t="shared" si="4"/>
        <v>33545</v>
      </c>
      <c r="K43" s="52">
        <f t="shared" si="4"/>
        <v>31699</v>
      </c>
      <c r="L43" s="52">
        <f t="shared" si="4"/>
        <v>70659</v>
      </c>
      <c r="M43" s="52">
        <f t="shared" si="4"/>
        <v>73457</v>
      </c>
      <c r="N43" s="52">
        <f t="shared" si="4"/>
        <v>53735</v>
      </c>
      <c r="O43" s="52">
        <f t="shared" si="4"/>
        <v>59270</v>
      </c>
      <c r="P43" s="52">
        <f t="shared" si="4"/>
        <v>21739</v>
      </c>
      <c r="Q43" s="52">
        <f t="shared" si="4"/>
        <v>45998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128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56053</v>
      </c>
      <c r="D20" s="53">
        <f>F20+H20+J20+N20+P20+L20</f>
        <v>26467</v>
      </c>
      <c r="E20" s="53">
        <f>G20+I20+K20+O20+Q20+M20</f>
        <v>29586</v>
      </c>
      <c r="F20" s="53">
        <v>263</v>
      </c>
      <c r="G20" s="53">
        <v>259</v>
      </c>
      <c r="H20" s="53">
        <v>978</v>
      </c>
      <c r="I20" s="53">
        <v>936</v>
      </c>
      <c r="J20" s="53">
        <v>3731</v>
      </c>
      <c r="K20" s="53">
        <v>3553</v>
      </c>
      <c r="L20" s="53">
        <v>10083</v>
      </c>
      <c r="M20" s="53">
        <v>10170</v>
      </c>
      <c r="N20" s="53">
        <v>8398</v>
      </c>
      <c r="O20" s="53">
        <v>8688</v>
      </c>
      <c r="P20" s="53">
        <v>3014</v>
      </c>
      <c r="Q20" s="53">
        <v>5980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3185</v>
      </c>
      <c r="D21" s="53">
        <f t="shared" ref="D21:D42" si="1">F21+H21+J21+N21+P21+L21</f>
        <v>1569</v>
      </c>
      <c r="E21" s="53">
        <f t="shared" ref="E21:E42" si="2">G21+I21+K21+O21+Q21+M21</f>
        <v>1616</v>
      </c>
      <c r="F21" s="53">
        <v>12</v>
      </c>
      <c r="G21" s="53">
        <v>13</v>
      </c>
      <c r="H21" s="53">
        <v>50</v>
      </c>
      <c r="I21" s="53">
        <v>40</v>
      </c>
      <c r="J21" s="53">
        <v>270</v>
      </c>
      <c r="K21" s="53">
        <v>220</v>
      </c>
      <c r="L21" s="53">
        <v>696</v>
      </c>
      <c r="M21" s="53">
        <v>607</v>
      </c>
      <c r="N21" s="53">
        <v>409</v>
      </c>
      <c r="O21" s="53">
        <v>429</v>
      </c>
      <c r="P21" s="53">
        <v>132</v>
      </c>
      <c r="Q21" s="53">
        <v>307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18221</v>
      </c>
      <c r="D22" s="53">
        <f t="shared" si="1"/>
        <v>8002</v>
      </c>
      <c r="E22" s="53">
        <f t="shared" si="2"/>
        <v>10219</v>
      </c>
      <c r="F22" s="53">
        <v>12</v>
      </c>
      <c r="G22" s="53">
        <v>8</v>
      </c>
      <c r="H22" s="53">
        <v>94</v>
      </c>
      <c r="I22" s="53">
        <v>119</v>
      </c>
      <c r="J22" s="53">
        <v>1997</v>
      </c>
      <c r="K22" s="53">
        <v>2006</v>
      </c>
      <c r="L22" s="53">
        <v>3284</v>
      </c>
      <c r="M22" s="53">
        <v>3990</v>
      </c>
      <c r="N22" s="53">
        <v>1919</v>
      </c>
      <c r="O22" s="53">
        <v>2597</v>
      </c>
      <c r="P22" s="53">
        <v>696</v>
      </c>
      <c r="Q22" s="53">
        <v>1499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961</v>
      </c>
      <c r="D24" s="53">
        <f t="shared" si="1"/>
        <v>496</v>
      </c>
      <c r="E24" s="53">
        <f t="shared" si="2"/>
        <v>465</v>
      </c>
      <c r="F24" s="53">
        <v>1</v>
      </c>
      <c r="G24" s="53">
        <v>1</v>
      </c>
      <c r="H24" s="53">
        <v>7</v>
      </c>
      <c r="I24" s="53">
        <v>10</v>
      </c>
      <c r="J24" s="53">
        <v>78</v>
      </c>
      <c r="K24" s="53">
        <v>73</v>
      </c>
      <c r="L24" s="53">
        <v>180</v>
      </c>
      <c r="M24" s="53">
        <v>149</v>
      </c>
      <c r="N24" s="53">
        <v>179</v>
      </c>
      <c r="O24" s="53">
        <v>178</v>
      </c>
      <c r="P24" s="53">
        <v>51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2541</v>
      </c>
      <c r="D25" s="53">
        <f t="shared" si="1"/>
        <v>1498</v>
      </c>
      <c r="E25" s="53">
        <f t="shared" si="2"/>
        <v>1043</v>
      </c>
      <c r="F25" s="53">
        <v>6</v>
      </c>
      <c r="G25" s="53">
        <v>3</v>
      </c>
      <c r="H25" s="53">
        <v>29</v>
      </c>
      <c r="I25" s="53">
        <v>31</v>
      </c>
      <c r="J25" s="53">
        <v>97</v>
      </c>
      <c r="K25" s="53">
        <v>67</v>
      </c>
      <c r="L25" s="53">
        <v>641</v>
      </c>
      <c r="M25" s="53">
        <v>360</v>
      </c>
      <c r="N25" s="53">
        <v>604</v>
      </c>
      <c r="O25" s="53">
        <v>394</v>
      </c>
      <c r="P25" s="53">
        <v>121</v>
      </c>
      <c r="Q25" s="53">
        <v>188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3509</v>
      </c>
      <c r="D27" s="53">
        <f t="shared" si="1"/>
        <v>1551</v>
      </c>
      <c r="E27" s="53">
        <f t="shared" si="2"/>
        <v>1958</v>
      </c>
      <c r="F27" s="53">
        <v>10</v>
      </c>
      <c r="G27" s="53">
        <v>16</v>
      </c>
      <c r="H27" s="53">
        <v>86</v>
      </c>
      <c r="I27" s="53">
        <v>83</v>
      </c>
      <c r="J27" s="53">
        <v>505</v>
      </c>
      <c r="K27" s="53">
        <v>462</v>
      </c>
      <c r="L27" s="53">
        <v>551</v>
      </c>
      <c r="M27" s="53">
        <v>821</v>
      </c>
      <c r="N27" s="53">
        <v>339</v>
      </c>
      <c r="O27" s="53">
        <v>440</v>
      </c>
      <c r="P27" s="53">
        <v>60</v>
      </c>
      <c r="Q27" s="53">
        <v>136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301</v>
      </c>
      <c r="D28" s="53">
        <f t="shared" si="1"/>
        <v>228</v>
      </c>
      <c r="E28" s="53">
        <f t="shared" si="2"/>
        <v>73</v>
      </c>
      <c r="F28" s="53">
        <v>1</v>
      </c>
      <c r="G28" s="53">
        <v>0</v>
      </c>
      <c r="H28" s="53">
        <v>2</v>
      </c>
      <c r="I28" s="53">
        <v>2</v>
      </c>
      <c r="J28" s="53">
        <v>8</v>
      </c>
      <c r="K28" s="53">
        <v>9</v>
      </c>
      <c r="L28" s="53">
        <v>122</v>
      </c>
      <c r="M28" s="53">
        <v>36</v>
      </c>
      <c r="N28" s="53">
        <v>79</v>
      </c>
      <c r="O28" s="53">
        <v>21</v>
      </c>
      <c r="P28" s="53">
        <v>16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8927</v>
      </c>
      <c r="D29" s="53">
        <f t="shared" si="1"/>
        <v>3978</v>
      </c>
      <c r="E29" s="53">
        <f t="shared" si="2"/>
        <v>4949</v>
      </c>
      <c r="F29" s="53">
        <v>64</v>
      </c>
      <c r="G29" s="53">
        <v>62</v>
      </c>
      <c r="H29" s="53">
        <v>303</v>
      </c>
      <c r="I29" s="53">
        <v>290</v>
      </c>
      <c r="J29" s="53">
        <v>989</v>
      </c>
      <c r="K29" s="53">
        <v>868</v>
      </c>
      <c r="L29" s="53">
        <v>1461</v>
      </c>
      <c r="M29" s="53">
        <v>1989</v>
      </c>
      <c r="N29" s="53">
        <v>878</v>
      </c>
      <c r="O29" s="53">
        <v>1075</v>
      </c>
      <c r="P29" s="53">
        <v>283</v>
      </c>
      <c r="Q29" s="53">
        <v>665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4991</v>
      </c>
      <c r="D30" s="53">
        <f t="shared" si="1"/>
        <v>2070</v>
      </c>
      <c r="E30" s="53">
        <f t="shared" si="2"/>
        <v>2921</v>
      </c>
      <c r="F30" s="53">
        <v>52</v>
      </c>
      <c r="G30" s="53">
        <v>52</v>
      </c>
      <c r="H30" s="53">
        <v>235</v>
      </c>
      <c r="I30" s="53">
        <v>219</v>
      </c>
      <c r="J30" s="53">
        <v>728</v>
      </c>
      <c r="K30" s="53">
        <v>702</v>
      </c>
      <c r="L30" s="53">
        <v>644</v>
      </c>
      <c r="M30" s="53">
        <v>1425</v>
      </c>
      <c r="N30" s="53">
        <v>342</v>
      </c>
      <c r="O30" s="53">
        <v>401</v>
      </c>
      <c r="P30" s="53">
        <v>69</v>
      </c>
      <c r="Q30" s="53">
        <v>122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9136</v>
      </c>
      <c r="D31" s="53">
        <f t="shared" si="1"/>
        <v>4158</v>
      </c>
      <c r="E31" s="53">
        <f t="shared" si="2"/>
        <v>4978</v>
      </c>
      <c r="F31" s="53">
        <v>52</v>
      </c>
      <c r="G31" s="53">
        <v>57</v>
      </c>
      <c r="H31" s="53">
        <v>295</v>
      </c>
      <c r="I31" s="53">
        <v>264</v>
      </c>
      <c r="J31" s="53">
        <v>1011</v>
      </c>
      <c r="K31" s="53">
        <v>1000</v>
      </c>
      <c r="L31" s="53">
        <v>1597</v>
      </c>
      <c r="M31" s="53">
        <v>2009</v>
      </c>
      <c r="N31" s="53">
        <v>937</v>
      </c>
      <c r="O31" s="53">
        <v>1077</v>
      </c>
      <c r="P31" s="53">
        <v>266</v>
      </c>
      <c r="Q31" s="53">
        <v>571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5325</v>
      </c>
      <c r="D32" s="53">
        <f t="shared" si="1"/>
        <v>2336</v>
      </c>
      <c r="E32" s="53">
        <f t="shared" si="2"/>
        <v>2989</v>
      </c>
      <c r="F32" s="53">
        <v>10</v>
      </c>
      <c r="G32" s="53">
        <v>13</v>
      </c>
      <c r="H32" s="53">
        <v>137</v>
      </c>
      <c r="I32" s="53">
        <v>140</v>
      </c>
      <c r="J32" s="53">
        <v>708</v>
      </c>
      <c r="K32" s="53">
        <v>640</v>
      </c>
      <c r="L32" s="53">
        <v>773</v>
      </c>
      <c r="M32" s="53">
        <v>1248</v>
      </c>
      <c r="N32" s="53">
        <v>545</v>
      </c>
      <c r="O32" s="53">
        <v>711</v>
      </c>
      <c r="P32" s="53">
        <v>163</v>
      </c>
      <c r="Q32" s="53">
        <v>237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20712</v>
      </c>
      <c r="D33" s="53">
        <f t="shared" si="1"/>
        <v>9321</v>
      </c>
      <c r="E33" s="53">
        <f t="shared" si="2"/>
        <v>11391</v>
      </c>
      <c r="F33" s="53">
        <v>0</v>
      </c>
      <c r="G33" s="53">
        <v>0</v>
      </c>
      <c r="H33" s="53">
        <v>35</v>
      </c>
      <c r="I33" s="53">
        <v>54</v>
      </c>
      <c r="J33" s="53">
        <v>1800</v>
      </c>
      <c r="K33" s="53">
        <v>1634</v>
      </c>
      <c r="L33" s="53">
        <v>3955</v>
      </c>
      <c r="M33" s="53">
        <v>3516</v>
      </c>
      <c r="N33" s="53">
        <v>2296</v>
      </c>
      <c r="O33" s="53">
        <v>2859</v>
      </c>
      <c r="P33" s="53">
        <v>1235</v>
      </c>
      <c r="Q33" s="53">
        <v>3328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8454</v>
      </c>
      <c r="D34" s="53">
        <f t="shared" si="1"/>
        <v>3689</v>
      </c>
      <c r="E34" s="53">
        <f t="shared" si="2"/>
        <v>4765</v>
      </c>
      <c r="F34" s="53">
        <v>1</v>
      </c>
      <c r="G34" s="53">
        <v>0</v>
      </c>
      <c r="H34" s="53">
        <v>21</v>
      </c>
      <c r="I34" s="53">
        <v>19</v>
      </c>
      <c r="J34" s="53">
        <v>722</v>
      </c>
      <c r="K34" s="53">
        <v>689</v>
      </c>
      <c r="L34" s="53">
        <v>1727</v>
      </c>
      <c r="M34" s="53">
        <v>1529</v>
      </c>
      <c r="N34" s="53">
        <v>804</v>
      </c>
      <c r="O34" s="53">
        <v>1106</v>
      </c>
      <c r="P34" s="53">
        <v>414</v>
      </c>
      <c r="Q34" s="53">
        <v>1422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39643</v>
      </c>
      <c r="D35" s="53">
        <f t="shared" si="1"/>
        <v>18215</v>
      </c>
      <c r="E35" s="53">
        <f t="shared" si="2"/>
        <v>21428</v>
      </c>
      <c r="F35" s="53">
        <v>114</v>
      </c>
      <c r="G35" s="53">
        <v>94</v>
      </c>
      <c r="H35" s="53">
        <v>629</v>
      </c>
      <c r="I35" s="53">
        <v>607</v>
      </c>
      <c r="J35" s="53">
        <v>3203</v>
      </c>
      <c r="K35" s="53">
        <v>3019</v>
      </c>
      <c r="L35" s="53">
        <v>6668</v>
      </c>
      <c r="M35" s="53">
        <v>6526</v>
      </c>
      <c r="N35" s="53">
        <v>5103</v>
      </c>
      <c r="O35" s="53">
        <v>5710</v>
      </c>
      <c r="P35" s="53">
        <v>2498</v>
      </c>
      <c r="Q35" s="53">
        <v>5472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2216</v>
      </c>
      <c r="D36" s="53">
        <f t="shared" si="1"/>
        <v>966</v>
      </c>
      <c r="E36" s="53">
        <f t="shared" si="2"/>
        <v>1250</v>
      </c>
      <c r="F36" s="53">
        <v>0</v>
      </c>
      <c r="G36" s="53">
        <v>0</v>
      </c>
      <c r="H36" s="53">
        <v>5</v>
      </c>
      <c r="I36" s="53">
        <v>2</v>
      </c>
      <c r="J36" s="53">
        <v>196</v>
      </c>
      <c r="K36" s="53">
        <v>147</v>
      </c>
      <c r="L36" s="53">
        <v>432</v>
      </c>
      <c r="M36" s="53">
        <v>390</v>
      </c>
      <c r="N36" s="53">
        <v>215</v>
      </c>
      <c r="O36" s="53">
        <v>348</v>
      </c>
      <c r="P36" s="53">
        <v>118</v>
      </c>
      <c r="Q36" s="53">
        <v>363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417</v>
      </c>
      <c r="D37" s="53">
        <f t="shared" si="1"/>
        <v>211</v>
      </c>
      <c r="E37" s="53">
        <f t="shared" si="2"/>
        <v>206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102</v>
      </c>
      <c r="M37" s="53">
        <v>71</v>
      </c>
      <c r="N37" s="53">
        <v>49</v>
      </c>
      <c r="O37" s="53">
        <v>44</v>
      </c>
      <c r="P37" s="53">
        <v>19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4675</v>
      </c>
      <c r="D38" s="53">
        <f t="shared" si="1"/>
        <v>2182</v>
      </c>
      <c r="E38" s="53">
        <f t="shared" si="2"/>
        <v>2493</v>
      </c>
      <c r="F38" s="53">
        <v>8</v>
      </c>
      <c r="G38" s="53">
        <v>9</v>
      </c>
      <c r="H38" s="53">
        <v>36</v>
      </c>
      <c r="I38" s="53">
        <v>46</v>
      </c>
      <c r="J38" s="53">
        <v>312</v>
      </c>
      <c r="K38" s="53">
        <v>293</v>
      </c>
      <c r="L38" s="53">
        <v>713</v>
      </c>
      <c r="M38" s="53">
        <v>572</v>
      </c>
      <c r="N38" s="53">
        <v>685</v>
      </c>
      <c r="O38" s="53">
        <v>778</v>
      </c>
      <c r="P38" s="53">
        <v>428</v>
      </c>
      <c r="Q38" s="53">
        <v>795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25627</v>
      </c>
      <c r="D39" s="53">
        <f t="shared" si="1"/>
        <v>11304</v>
      </c>
      <c r="E39" s="53">
        <f t="shared" si="2"/>
        <v>14323</v>
      </c>
      <c r="F39" s="53">
        <v>107</v>
      </c>
      <c r="G39" s="53">
        <v>117</v>
      </c>
      <c r="H39" s="53">
        <v>611</v>
      </c>
      <c r="I39" s="53">
        <v>563</v>
      </c>
      <c r="J39" s="53">
        <v>2149</v>
      </c>
      <c r="K39" s="53">
        <v>1944</v>
      </c>
      <c r="L39" s="53">
        <v>4580</v>
      </c>
      <c r="M39" s="53">
        <v>4780</v>
      </c>
      <c r="N39" s="53">
        <v>2571</v>
      </c>
      <c r="O39" s="53">
        <v>3418</v>
      </c>
      <c r="P39" s="53">
        <v>1286</v>
      </c>
      <c r="Q39" s="53">
        <v>3501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16451</v>
      </c>
      <c r="D40" s="53">
        <f t="shared" si="1"/>
        <v>7104</v>
      </c>
      <c r="E40" s="53">
        <f t="shared" si="2"/>
        <v>9347</v>
      </c>
      <c r="F40" s="53">
        <v>107</v>
      </c>
      <c r="G40" s="53">
        <v>92</v>
      </c>
      <c r="H40" s="53">
        <v>470</v>
      </c>
      <c r="I40" s="53">
        <v>456</v>
      </c>
      <c r="J40" s="53">
        <v>1541</v>
      </c>
      <c r="K40" s="53">
        <v>1408</v>
      </c>
      <c r="L40" s="53">
        <v>2692</v>
      </c>
      <c r="M40" s="53">
        <v>3328</v>
      </c>
      <c r="N40" s="53">
        <v>1585</v>
      </c>
      <c r="O40" s="53">
        <v>2103</v>
      </c>
      <c r="P40" s="53">
        <v>709</v>
      </c>
      <c r="Q40" s="53">
        <v>1960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17309</v>
      </c>
      <c r="D41" s="53">
        <f t="shared" si="1"/>
        <v>8156</v>
      </c>
      <c r="E41" s="53">
        <f t="shared" si="2"/>
        <v>9153</v>
      </c>
      <c r="F41" s="53">
        <v>36</v>
      </c>
      <c r="G41" s="53">
        <v>41</v>
      </c>
      <c r="H41" s="53">
        <v>305</v>
      </c>
      <c r="I41" s="53">
        <v>243</v>
      </c>
      <c r="J41" s="53">
        <v>1354</v>
      </c>
      <c r="K41" s="53">
        <v>1277</v>
      </c>
      <c r="L41" s="53">
        <v>3157</v>
      </c>
      <c r="M41" s="53">
        <v>2804</v>
      </c>
      <c r="N41" s="53">
        <v>2259</v>
      </c>
      <c r="O41" s="53">
        <v>2472</v>
      </c>
      <c r="P41" s="53">
        <v>1045</v>
      </c>
      <c r="Q41" s="53">
        <v>2316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8506</v>
      </c>
      <c r="D42" s="53">
        <f t="shared" si="1"/>
        <v>4043</v>
      </c>
      <c r="E42" s="53">
        <f t="shared" si="2"/>
        <v>4463</v>
      </c>
      <c r="F42" s="53">
        <v>18</v>
      </c>
      <c r="G42" s="53">
        <v>25</v>
      </c>
      <c r="H42" s="53">
        <v>109</v>
      </c>
      <c r="I42" s="53">
        <v>119</v>
      </c>
      <c r="J42" s="53">
        <v>703</v>
      </c>
      <c r="K42" s="53">
        <v>649</v>
      </c>
      <c r="L42" s="53">
        <v>1575</v>
      </c>
      <c r="M42" s="53">
        <v>1276</v>
      </c>
      <c r="N42" s="53">
        <v>1143</v>
      </c>
      <c r="O42" s="53">
        <v>1203</v>
      </c>
      <c r="P42" s="53">
        <v>495</v>
      </c>
      <c r="Q42" s="53">
        <v>1191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253558</v>
      </c>
      <c r="D43" s="52">
        <f>SUM(D20:D42)-D21-D23-D26-D37</f>
        <v>115764</v>
      </c>
      <c r="E43" s="52">
        <f>SUM(E20:E42)-E21-E23-E26-E37</f>
        <v>137794</v>
      </c>
      <c r="F43" s="52">
        <f t="shared" ref="F43:Q43" si="4">SUM(F20:F42)-F21-F23-F26-F37</f>
        <v>862</v>
      </c>
      <c r="G43" s="52">
        <f t="shared" si="4"/>
        <v>849</v>
      </c>
      <c r="H43" s="52">
        <f t="shared" si="4"/>
        <v>4387</v>
      </c>
      <c r="I43" s="52">
        <f t="shared" si="4"/>
        <v>4203</v>
      </c>
      <c r="J43" s="52">
        <f t="shared" si="4"/>
        <v>21832</v>
      </c>
      <c r="K43" s="52">
        <f t="shared" si="4"/>
        <v>20440</v>
      </c>
      <c r="L43" s="52">
        <f t="shared" si="4"/>
        <v>44835</v>
      </c>
      <c r="M43" s="52">
        <f t="shared" si="4"/>
        <v>46918</v>
      </c>
      <c r="N43" s="52">
        <f t="shared" si="4"/>
        <v>30881</v>
      </c>
      <c r="O43" s="52">
        <f t="shared" si="4"/>
        <v>35579</v>
      </c>
      <c r="P43" s="52">
        <f t="shared" si="4"/>
        <v>12967</v>
      </c>
      <c r="Q43" s="52">
        <f t="shared" si="4"/>
        <v>29805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2025-04-01T08:36:27Z</dcterms:modified>
</cp:coreProperties>
</file>