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4519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O11" s="1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<sst xmlns="http://schemas.openxmlformats.org/spreadsheetml/2006/main" count="570" uniqueCount="127">
  <si>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</si>
  <si>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</si>
  <si>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</si>
  <si>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</si>
  <si>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</si>
  <si>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</si>
  <si>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</si>
  <si>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</si>
  <si>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</si>
  <si>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</si>
  <si>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</si>
  <si>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</si>
  <si>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</si>
  <si>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</si>
  <si>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</si>
  <si>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</si>
  <si>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</si>
  <si>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</si>
  <si>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</si>
  <si>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</si>
  <si>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</si>
  <si>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</si>
  <si>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</si>
  <si>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</si>
  <si>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</si>
  <si>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</si>
  <si>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</si>
  <si>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</si>
  <si>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</si>
  <si>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</si>
  <si>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</si>
  <si>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</si>
  <si>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</si>
  <si>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</si>
  <si>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</si>
  <si>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</si>
  <si>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</si>
  <si>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</si>
  <si>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</si>
  <si>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</si>
  <si>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</si>
  <si>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</si>
  <si>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</si>
  <si>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</si>
  <si>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</si>
  <si>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</si>
  <si>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</si>
  <si>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</si>
  <si>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</si>
  <si>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</si>
  <si>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</si>
  <si>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</si>
  <si>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</si>
  <si>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</si>
  <si>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</si>
  <si>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</si>
  <si>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</si>
  <si>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</si>
  <si>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</si>
  <si>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</si>
  <si>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</si>
  <si>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</si>
  <si>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</si>
  <si>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</si>
  <si>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</si>
  <si>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</si>
  <si>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</si>
  <si>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</si>
  <si>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</si>
  <si>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</si>
  <si>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</si>
  <si>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</si>
  <si>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</si>
  <si>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</si>
  <si>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</si>
  <si>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</si>
  <si>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</si>
  <si>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</si>
  <si>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</si>
  <si>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</si>
  <si>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</si>
  <si>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</si>
  <si>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</si>
  <si>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</si>
  <si>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</si>
  <si>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</si>
  <si>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</si>
  <si>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</si>
  <si>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</si>
  <si>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</si>
  <si>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</si>
  <si>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</si>
  <si>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</si>
  <si>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</si>
  <si>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</si>
  <si>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</si>
  <si>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</si>
  <si>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</si>
  <si>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</si>
  <si>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</si>
  <si>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</si>
  <si>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</si>
  <si>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</si>
  <si>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</si>
  <si>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</si>
  <si>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</si>
  <si>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</si>
  <si>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</si>
  <si>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</si>
  <si>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</si>
  <si>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</si>
  <si>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</si>
  <si>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</si>
  <si>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</si>
  <si>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</si>
  <si>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</si>
  <si>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</si>
  <si>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</si>
  <si>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</si>
  <si>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</si>
  <si>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</si>
  <si>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</si>
  <si>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</si>
  <si>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</si>
  <si>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</si>
  <si>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01 февраля 2025 года</t>
  </si>
  <si>
    <t>01 февраля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</si>
</sst>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0" sqref="G10:J1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83" t="s">
        <v>125</v>
      </c>
      <c r="H10" s="83"/>
      <c r="I10" s="83"/>
      <c r="J10" s="8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70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662850</v>
      </c>
      <c r="E20" s="21">
        <f>G20+I20+K20+O20+Q20+M20</f>
        <v>305174</v>
      </c>
      <c r="F20" s="21">
        <f>H20+J20+L20+P20+R20+N20</f>
        <v>357676</v>
      </c>
      <c r="G20" s="21">
        <f t="shared" ref="G20:R20" si="1">SUM(G21:G43)</f>
        <v>2410</v>
      </c>
      <c r="H20" s="21">
        <f t="shared" si="1"/>
        <v>2349</v>
      </c>
      <c r="I20" s="21">
        <f t="shared" si="1"/>
        <v>12103</v>
      </c>
      <c r="J20" s="21">
        <f t="shared" si="1"/>
        <v>11620</v>
      </c>
      <c r="K20" s="21">
        <f t="shared" si="1"/>
        <v>55441</v>
      </c>
      <c r="L20" s="21">
        <f t="shared" si="1"/>
        <v>52186</v>
      </c>
      <c r="M20" s="21">
        <f t="shared" si="1"/>
        <v>116056</v>
      </c>
      <c r="N20" s="21">
        <f t="shared" si="1"/>
        <v>120910</v>
      </c>
      <c r="O20" s="21">
        <f t="shared" si="1"/>
        <v>84685</v>
      </c>
      <c r="P20" s="21">
        <f t="shared" si="1"/>
        <v>95229</v>
      </c>
      <c r="Q20" s="21">
        <f t="shared" si="1"/>
        <v>34479</v>
      </c>
      <c r="R20" s="21">
        <f t="shared" si="1"/>
        <v>75382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1758</v>
      </c>
      <c r="E21" s="27">
        <f>G21+I21+K21+O21+Q21+M21</f>
        <v>470</v>
      </c>
      <c r="F21" s="27">
        <f>H21+J21+L21+P21+R21+N21</f>
        <v>1288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191</v>
      </c>
      <c r="N21" s="27">
        <f>'Прил.12 согаз'!N21+'Прил.12 альфа'!N21</f>
        <v>588</v>
      </c>
      <c r="O21" s="27">
        <f>'Прил.12 согаз'!O21+'Прил.12 альфа'!O21</f>
        <v>203</v>
      </c>
      <c r="P21" s="27">
        <f>'Прил.12 согаз'!P21+'Прил.12 альфа'!P21</f>
        <v>602</v>
      </c>
      <c r="Q21" s="27">
        <f>'Прил.12 согаз'!Q21+'Прил.12 альфа'!Q21</f>
        <v>76</v>
      </c>
      <c r="R21" s="27">
        <f>'Прил.12 согаз'!R21+'Прил.12 альфа'!R21</f>
        <v>98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72596</v>
      </c>
      <c r="E22" s="27">
        <f t="shared" ref="E22:E43" si="2">G22+I22+K22+O22+Q22+M22</f>
        <v>34131</v>
      </c>
      <c r="F22" s="27">
        <f t="shared" ref="F22:F43" si="3">H22+J22+L22+P22+R22+N22</f>
        <v>38465</v>
      </c>
      <c r="G22" s="27">
        <f>'Прил.12 согаз'!G22+'Прил.12 альфа'!G22</f>
        <v>208</v>
      </c>
      <c r="H22" s="27">
        <f>'Прил.12 согаз'!H22+'Прил.12 альфа'!H22</f>
        <v>199</v>
      </c>
      <c r="I22" s="27">
        <f>'Прил.12 согаз'!I22+'Прил.12 альфа'!I22</f>
        <v>1170</v>
      </c>
      <c r="J22" s="27">
        <f>'Прил.12 согаз'!J22+'Прил.12 альфа'!J22</f>
        <v>1140</v>
      </c>
      <c r="K22" s="27">
        <f>'Прил.12 согаз'!K22+'Прил.12 альфа'!K22</f>
        <v>6115</v>
      </c>
      <c r="L22" s="27">
        <f>'Прил.12 согаз'!L22+'Прил.12 альфа'!L22</f>
        <v>5799</v>
      </c>
      <c r="M22" s="27">
        <f>'Прил.12 согаз'!M22+'Прил.12 альфа'!M22</f>
        <v>13909</v>
      </c>
      <c r="N22" s="27">
        <f>'Прил.12 согаз'!N22+'Прил.12 альфа'!N22</f>
        <v>12594</v>
      </c>
      <c r="O22" s="27">
        <f>'Прил.12 согаз'!O22+'Прил.12 альфа'!O22</f>
        <v>9014</v>
      </c>
      <c r="P22" s="27">
        <f>'Прил.12 согаз'!P22+'Прил.12 альфа'!P22</f>
        <v>9896</v>
      </c>
      <c r="Q22" s="27">
        <f>'Прил.12 согаз'!Q22+'Прил.12 альфа'!Q22</f>
        <v>3715</v>
      </c>
      <c r="R22" s="27">
        <f>'Прил.12 согаз'!R22+'Прил.12 альфа'!R22</f>
        <v>8837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39738</v>
      </c>
      <c r="E23" s="27">
        <f t="shared" si="2"/>
        <v>17847</v>
      </c>
      <c r="F23" s="27">
        <f t="shared" si="3"/>
        <v>21891</v>
      </c>
      <c r="G23" s="27">
        <f>'Прил.12 согаз'!G23+'Прил.12 альфа'!G23</f>
        <v>124</v>
      </c>
      <c r="H23" s="27">
        <f>'Прил.12 согаз'!H23+'Прил.12 альфа'!H23</f>
        <v>107</v>
      </c>
      <c r="I23" s="27">
        <f>'Прил.12 согаз'!I23+'Прил.12 альфа'!I23</f>
        <v>693</v>
      </c>
      <c r="J23" s="27">
        <f>'Прил.12 согаз'!J23+'Прил.12 альфа'!J23</f>
        <v>682</v>
      </c>
      <c r="K23" s="27">
        <f>'Прил.12 согаз'!K23+'Прил.12 альфа'!K23</f>
        <v>3559</v>
      </c>
      <c r="L23" s="27">
        <f>'Прил.12 согаз'!L23+'Прил.12 альфа'!L23</f>
        <v>3241</v>
      </c>
      <c r="M23" s="27">
        <f>'Прил.12 согаз'!M23+'Прил.12 альфа'!M23</f>
        <v>5924</v>
      </c>
      <c r="N23" s="27">
        <f>'Прил.12 согаз'!N23+'Прил.12 альфа'!N23</f>
        <v>6125</v>
      </c>
      <c r="O23" s="27">
        <f>'Прил.12 согаз'!O23+'Прил.12 альфа'!O23</f>
        <v>4917</v>
      </c>
      <c r="P23" s="27">
        <f>'Прил.12 согаз'!P23+'Прил.12 альфа'!P23</f>
        <v>5856</v>
      </c>
      <c r="Q23" s="27">
        <f>'Прил.12 согаз'!Q23+'Прил.12 альфа'!Q23</f>
        <v>2630</v>
      </c>
      <c r="R23" s="27">
        <f>'Прил.12 согаз'!R23+'Прил.12 альфа'!R23</f>
        <v>5880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39890</v>
      </c>
      <c r="E24" s="27">
        <f t="shared" si="2"/>
        <v>18636</v>
      </c>
      <c r="F24" s="27">
        <f t="shared" si="3"/>
        <v>21254</v>
      </c>
      <c r="G24" s="27">
        <f>'Прил.12 согаз'!G24+'Прил.12 альфа'!G24</f>
        <v>103</v>
      </c>
      <c r="H24" s="27">
        <f>'Прил.12 согаз'!H24+'Прил.12 альфа'!H24</f>
        <v>123</v>
      </c>
      <c r="I24" s="27">
        <f>'Прил.12 согаз'!I24+'Прил.12 альфа'!I24</f>
        <v>677</v>
      </c>
      <c r="J24" s="27">
        <f>'Прил.12 согаз'!J24+'Прил.12 альфа'!J24</f>
        <v>676</v>
      </c>
      <c r="K24" s="27">
        <f>'Прил.12 согаз'!K24+'Прил.12 альфа'!K24</f>
        <v>3194</v>
      </c>
      <c r="L24" s="27">
        <f>'Прил.12 согаз'!L24+'Прил.12 альфа'!L24</f>
        <v>3083</v>
      </c>
      <c r="M24" s="27">
        <f>'Прил.12 согаз'!M24+'Прил.12 альфа'!M24</f>
        <v>7110</v>
      </c>
      <c r="N24" s="27">
        <f>'Прил.12 согаз'!N24+'Прил.12 альфа'!N24</f>
        <v>6972</v>
      </c>
      <c r="O24" s="27">
        <f>'Прил.12 согаз'!O24+'Прил.12 альфа'!O24</f>
        <v>5410</v>
      </c>
      <c r="P24" s="27">
        <f>'Прил.12 согаз'!P24+'Прил.12 альфа'!P24</f>
        <v>5833</v>
      </c>
      <c r="Q24" s="27">
        <f>'Прил.12 согаз'!Q24+'Прил.12 альфа'!Q24</f>
        <v>2142</v>
      </c>
      <c r="R24" s="27">
        <f>'Прил.12 согаз'!R24+'Прил.12 альфа'!R24</f>
        <v>4567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8661</v>
      </c>
      <c r="E25" s="27">
        <f t="shared" si="2"/>
        <v>4082</v>
      </c>
      <c r="F25" s="27">
        <f t="shared" si="3"/>
        <v>4579</v>
      </c>
      <c r="G25" s="27">
        <f>'Прил.12 согаз'!G25+'Прил.12 альфа'!G25</f>
        <v>28</v>
      </c>
      <c r="H25" s="27">
        <f>'Прил.12 согаз'!H25+'Прил.12 альфа'!H25</f>
        <v>27</v>
      </c>
      <c r="I25" s="27">
        <f>'Прил.12 согаз'!I25+'Прил.12 альфа'!I25</f>
        <v>111</v>
      </c>
      <c r="J25" s="27">
        <f>'Прил.12 согаз'!J25+'Прил.12 альфа'!J25</f>
        <v>134</v>
      </c>
      <c r="K25" s="27">
        <f>'Прил.12 согаз'!K25+'Прил.12 альфа'!K25</f>
        <v>693</v>
      </c>
      <c r="L25" s="27">
        <f>'Прил.12 согаз'!L25+'Прил.12 альфа'!L25</f>
        <v>658</v>
      </c>
      <c r="M25" s="27">
        <f>'Прил.12 согаз'!M25+'Прил.12 альфа'!M25</f>
        <v>1462</v>
      </c>
      <c r="N25" s="27">
        <f>'Прил.12 согаз'!N25+'Прил.12 альфа'!N25</f>
        <v>1214</v>
      </c>
      <c r="O25" s="27">
        <f>'Прил.12 согаз'!O25+'Прил.12 альфа'!O25</f>
        <v>1232</v>
      </c>
      <c r="P25" s="27">
        <f>'Прил.12 согаз'!P25+'Прил.12 альфа'!P25</f>
        <v>1300</v>
      </c>
      <c r="Q25" s="27">
        <f>'Прил.12 согаз'!Q25+'Прил.12 альфа'!Q25</f>
        <v>556</v>
      </c>
      <c r="R25" s="27">
        <f>'Прил.12 согаз'!R25+'Прил.12 альфа'!R25</f>
        <v>1246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57752</v>
      </c>
      <c r="E26" s="27">
        <f t="shared" si="2"/>
        <v>26731</v>
      </c>
      <c r="F26" s="27">
        <f t="shared" si="3"/>
        <v>31021</v>
      </c>
      <c r="G26" s="27">
        <f>'Прил.12 согаз'!G26+'Прил.12 альфа'!G26</f>
        <v>150</v>
      </c>
      <c r="H26" s="27">
        <f>'Прил.12 согаз'!H26+'Прил.12 альфа'!H26</f>
        <v>171</v>
      </c>
      <c r="I26" s="27">
        <f>'Прил.12 согаз'!I26+'Прил.12 альфа'!I26</f>
        <v>954</v>
      </c>
      <c r="J26" s="27">
        <f>'Прил.12 согаз'!J26+'Прил.12 альфа'!J26</f>
        <v>840</v>
      </c>
      <c r="K26" s="27">
        <f>'Прил.12 согаз'!K26+'Прил.12 альфа'!K26</f>
        <v>4649</v>
      </c>
      <c r="L26" s="27">
        <f>'Прил.12 согаз'!L26+'Прил.12 альфа'!L26</f>
        <v>4276</v>
      </c>
      <c r="M26" s="27">
        <f>'Прил.12 согаз'!M26+'Прил.12 альфа'!M26</f>
        <v>10283</v>
      </c>
      <c r="N26" s="27">
        <f>'Прил.12 согаз'!N26+'Прил.12 альфа'!N26</f>
        <v>9548</v>
      </c>
      <c r="O26" s="27">
        <f>'Прил.12 согаз'!O26+'Прил.12 альфа'!O26</f>
        <v>7426</v>
      </c>
      <c r="P26" s="27">
        <f>'Прил.12 согаз'!P26+'Прил.12 альфа'!P26</f>
        <v>8601</v>
      </c>
      <c r="Q26" s="27">
        <f>'Прил.12 согаз'!Q26+'Прил.12 альфа'!Q26</f>
        <v>3269</v>
      </c>
      <c r="R26" s="27">
        <f>'Прил.12 согаз'!R26+'Прил.12 альфа'!R26</f>
        <v>7585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24269</v>
      </c>
      <c r="E27" s="27">
        <f t="shared" si="2"/>
        <v>11005</v>
      </c>
      <c r="F27" s="27">
        <f t="shared" si="3"/>
        <v>13264</v>
      </c>
      <c r="G27" s="27">
        <f>'Прил.12 согаз'!G27+'Прил.12 альфа'!G27</f>
        <v>103</v>
      </c>
      <c r="H27" s="27">
        <f>'Прил.12 согаз'!H27+'Прил.12 альфа'!H27</f>
        <v>96</v>
      </c>
      <c r="I27" s="27">
        <f>'Прил.12 согаз'!I27+'Прил.12 альфа'!I27</f>
        <v>475</v>
      </c>
      <c r="J27" s="27">
        <f>'Прил.12 согаз'!J27+'Прил.12 альфа'!J27</f>
        <v>431</v>
      </c>
      <c r="K27" s="27">
        <f>'Прил.12 согаз'!K27+'Прил.12 альфа'!K27</f>
        <v>2068</v>
      </c>
      <c r="L27" s="27">
        <f>'Прил.12 согаз'!L27+'Прил.12 альфа'!L27</f>
        <v>1993</v>
      </c>
      <c r="M27" s="27">
        <f>'Прил.12 согаз'!M27+'Прил.12 альфа'!M27</f>
        <v>4152</v>
      </c>
      <c r="N27" s="27">
        <f>'Прил.12 согаз'!N27+'Прил.12 альфа'!N27</f>
        <v>4415</v>
      </c>
      <c r="O27" s="27">
        <f>'Прил.12 согаз'!O27+'Прил.12 альфа'!O27</f>
        <v>3015</v>
      </c>
      <c r="P27" s="27">
        <f>'Прил.12 согаз'!P27+'Прил.12 альфа'!P27</f>
        <v>3531</v>
      </c>
      <c r="Q27" s="27">
        <f>'Прил.12 согаз'!Q27+'Прил.12 альфа'!Q27</f>
        <v>1192</v>
      </c>
      <c r="R27" s="27">
        <f>'Прил.12 согаз'!R27+'Прил.12 альфа'!R27</f>
        <v>2798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27380</v>
      </c>
      <c r="E28" s="27">
        <f t="shared" si="2"/>
        <v>12616</v>
      </c>
      <c r="F28" s="27">
        <f t="shared" si="3"/>
        <v>14764</v>
      </c>
      <c r="G28" s="27">
        <f>'Прил.12 согаз'!G28+'Прил.12 альфа'!G28</f>
        <v>113</v>
      </c>
      <c r="H28" s="27">
        <f>'Прил.12 согаз'!H28+'Прил.12 альфа'!H28</f>
        <v>108</v>
      </c>
      <c r="I28" s="27">
        <f>'Прил.12 согаз'!I28+'Прил.12 альфа'!I28</f>
        <v>607</v>
      </c>
      <c r="J28" s="27">
        <f>'Прил.12 согаз'!J28+'Прил.12 альфа'!J28</f>
        <v>543</v>
      </c>
      <c r="K28" s="27">
        <f>'Прил.12 согаз'!K28+'Прил.12 альфа'!K28</f>
        <v>2625</v>
      </c>
      <c r="L28" s="27">
        <f>'Прил.12 согаз'!L28+'Прил.12 альфа'!L28</f>
        <v>2522</v>
      </c>
      <c r="M28" s="27">
        <f>'Прил.12 согаз'!M28+'Прил.12 альфа'!M28</f>
        <v>4636</v>
      </c>
      <c r="N28" s="27">
        <f>'Прил.12 согаз'!N28+'Прил.12 альфа'!N28</f>
        <v>5255</v>
      </c>
      <c r="O28" s="27">
        <f>'Прил.12 согаз'!O28+'Прил.12 альфа'!O28</f>
        <v>3553</v>
      </c>
      <c r="P28" s="27">
        <f>'Прил.12 согаз'!P28+'Прил.12 альфа'!P28</f>
        <v>3827</v>
      </c>
      <c r="Q28" s="27">
        <f>'Прил.12 согаз'!Q28+'Прил.12 альфа'!Q28</f>
        <v>1082</v>
      </c>
      <c r="R28" s="27">
        <f>'Прил.12 согаз'!R28+'Прил.12 альфа'!R28</f>
        <v>2509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44177</v>
      </c>
      <c r="E29" s="27">
        <f t="shared" si="2"/>
        <v>18890</v>
      </c>
      <c r="F29" s="27">
        <f t="shared" si="3"/>
        <v>25287</v>
      </c>
      <c r="G29" s="27">
        <f>'Прил.12 согаз'!G29+'Прил.12 альфа'!G29</f>
        <v>233</v>
      </c>
      <c r="H29" s="27">
        <f>'Прил.12 согаз'!H29+'Прил.12 альфа'!H29</f>
        <v>252</v>
      </c>
      <c r="I29" s="27">
        <f>'Прил.12 согаз'!I29+'Прил.12 альфа'!I29</f>
        <v>1144</v>
      </c>
      <c r="J29" s="27">
        <f>'Прил.12 согаз'!J29+'Прил.12 альфа'!J29</f>
        <v>1221</v>
      </c>
      <c r="K29" s="27">
        <f>'Прил.12 согаз'!K29+'Прил.12 альфа'!K29</f>
        <v>4709</v>
      </c>
      <c r="L29" s="27">
        <f>'Прил.12 согаз'!L29+'Прил.12 альфа'!L29</f>
        <v>4630</v>
      </c>
      <c r="M29" s="27">
        <f>'Прил.12 согаз'!M29+'Прил.12 альфа'!M29</f>
        <v>6571</v>
      </c>
      <c r="N29" s="27">
        <f>'Прил.12 согаз'!N29+'Прил.12 альфа'!N29</f>
        <v>9895</v>
      </c>
      <c r="O29" s="27">
        <f>'Прил.12 согаз'!O29+'Прил.12 альфа'!O29</f>
        <v>4672</v>
      </c>
      <c r="P29" s="27">
        <f>'Прил.12 согаз'!P29+'Прил.12 альфа'!P29</f>
        <v>6169</v>
      </c>
      <c r="Q29" s="27">
        <f>'Прил.12 согаз'!Q29+'Прил.12 альфа'!Q29</f>
        <v>1561</v>
      </c>
      <c r="R29" s="27">
        <f>'Прил.12 согаз'!R29+'Прил.12 альфа'!R29</f>
        <v>3120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109669</v>
      </c>
      <c r="E30" s="27">
        <f t="shared" si="2"/>
        <v>48935</v>
      </c>
      <c r="F30" s="27">
        <f t="shared" si="3"/>
        <v>60734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24697</v>
      </c>
      <c r="N30" s="27">
        <f>'Прил.12 согаз'!N30+'Прил.12 альфа'!N30</f>
        <v>25589</v>
      </c>
      <c r="O30" s="27">
        <f>'Прил.12 согаз'!O30+'Прил.12 альфа'!O30</f>
        <v>16759</v>
      </c>
      <c r="P30" s="27">
        <f>'Прил.12 согаз'!P30+'Прил.12 альфа'!P30</f>
        <v>18941</v>
      </c>
      <c r="Q30" s="27">
        <f>'Прил.12 согаз'!Q30+'Прил.12 альфа'!Q30</f>
        <v>7479</v>
      </c>
      <c r="R30" s="27">
        <f>'Прил.12 согаз'!R30+'Прил.12 альфа'!R30</f>
        <v>16204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91524</v>
      </c>
      <c r="E31" s="27">
        <f t="shared" si="2"/>
        <v>40746</v>
      </c>
      <c r="F31" s="27">
        <f t="shared" si="3"/>
        <v>50778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20237</v>
      </c>
      <c r="N31" s="27">
        <f>'Прил.12 согаз'!N31+'Прил.12 альфа'!N31</f>
        <v>20347</v>
      </c>
      <c r="O31" s="27">
        <f>'Прил.12 согаз'!O31+'Прил.12 альфа'!O31</f>
        <v>14589</v>
      </c>
      <c r="P31" s="27">
        <f>'Прил.12 согаз'!P31+'Прил.12 альфа'!P31</f>
        <v>16487</v>
      </c>
      <c r="Q31" s="27">
        <f>'Прил.12 согаз'!Q31+'Прил.12 альфа'!Q31</f>
        <v>5920</v>
      </c>
      <c r="R31" s="27">
        <f>'Прил.12 согаз'!R31+'Прил.12 альфа'!R31</f>
        <v>13944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21267</v>
      </c>
      <c r="E32" s="27">
        <f t="shared" si="2"/>
        <v>10817</v>
      </c>
      <c r="F32" s="27">
        <f t="shared" si="3"/>
        <v>10450</v>
      </c>
      <c r="G32" s="27">
        <f>'Прил.12 согаз'!G32+'Прил.12 альфа'!G32</f>
        <v>370</v>
      </c>
      <c r="H32" s="27">
        <f>'Прил.12 согаз'!H32+'Прил.12 альфа'!H32</f>
        <v>366</v>
      </c>
      <c r="I32" s="27">
        <f>'Прил.12 согаз'!I32+'Прил.12 альфа'!I32</f>
        <v>1893</v>
      </c>
      <c r="J32" s="27">
        <f>'Прил.12 согаз'!J32+'Прил.12 альфа'!J32</f>
        <v>1798</v>
      </c>
      <c r="K32" s="27">
        <f>'Прил.12 согаз'!K32+'Прил.12 альфа'!K32</f>
        <v>8554</v>
      </c>
      <c r="L32" s="27">
        <f>'Прил.12 согаз'!L32+'Прил.12 альфа'!L32</f>
        <v>8286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15761</v>
      </c>
      <c r="E33" s="27">
        <f t="shared" si="2"/>
        <v>8263</v>
      </c>
      <c r="F33" s="27">
        <f t="shared" si="3"/>
        <v>7498</v>
      </c>
      <c r="G33" s="27">
        <f>'Прил.12 согаз'!G33+'Прил.12 альфа'!G33</f>
        <v>255</v>
      </c>
      <c r="H33" s="27">
        <f>'Прил.12 согаз'!H33+'Прил.12 альфа'!H33</f>
        <v>252</v>
      </c>
      <c r="I33" s="27">
        <f>'Прил.12 согаз'!I33+'Прил.12 альфа'!I33</f>
        <v>1381</v>
      </c>
      <c r="J33" s="27">
        <f>'Прил.12 согаз'!J33+'Прил.12 альфа'!J33</f>
        <v>1302</v>
      </c>
      <c r="K33" s="27">
        <f>'Прил.12 согаз'!K33+'Прил.12 альфа'!K33</f>
        <v>6627</v>
      </c>
      <c r="L33" s="27">
        <f>'Прил.12 согаз'!L33+'Прил.12 альфа'!L33</f>
        <v>5944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15945</v>
      </c>
      <c r="E34" s="27">
        <f t="shared" si="2"/>
        <v>8197</v>
      </c>
      <c r="F34" s="27">
        <f t="shared" si="3"/>
        <v>7748</v>
      </c>
      <c r="G34" s="27">
        <f>'Прил.12 согаз'!G34+'Прил.12 альфа'!G34</f>
        <v>329</v>
      </c>
      <c r="H34" s="27">
        <f>'Прил.12 согаз'!H34+'Прил.12 альфа'!H34</f>
        <v>268</v>
      </c>
      <c r="I34" s="27">
        <f>'Прил.12 согаз'!I34+'Прил.12 альфа'!I34</f>
        <v>1452</v>
      </c>
      <c r="J34" s="27">
        <f>'Прил.12 согаз'!J34+'Прил.12 альфа'!J34</f>
        <v>1453</v>
      </c>
      <c r="K34" s="27">
        <f>'Прил.12 согаз'!K34+'Прил.12 альфа'!K34</f>
        <v>6416</v>
      </c>
      <c r="L34" s="27">
        <f>'Прил.12 согаз'!L34+'Прил.12 альфа'!L34</f>
        <v>6027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17483</v>
      </c>
      <c r="E35" s="63">
        <f t="shared" si="2"/>
        <v>7859</v>
      </c>
      <c r="F35" s="63">
        <f t="shared" si="3"/>
        <v>9624</v>
      </c>
      <c r="G35" s="63">
        <f>'Прил.12 согаз'!G35+'Прил.12 альфа'!G35</f>
        <v>38</v>
      </c>
      <c r="H35" s="63">
        <f>'Прил.12 согаз'!H35+'Прил.12 альфа'!H35</f>
        <v>37</v>
      </c>
      <c r="I35" s="63">
        <f>'Прил.12 согаз'!I35+'Прил.12 альфа'!I35</f>
        <v>245</v>
      </c>
      <c r="J35" s="63">
        <f>'Прил.12 согаз'!J35+'Прил.12 альфа'!J35</f>
        <v>236</v>
      </c>
      <c r="K35" s="63">
        <f>'Прил.12 согаз'!K35+'Прил.12 альфа'!K35</f>
        <v>951</v>
      </c>
      <c r="L35" s="63">
        <f>'Прил.12 согаз'!L35+'Прил.12 альфа'!L35</f>
        <v>898</v>
      </c>
      <c r="M35" s="63">
        <f>'Прил.12 согаз'!M35+'Прил.12 альфа'!M35</f>
        <v>2405</v>
      </c>
      <c r="N35" s="63">
        <f>'Прил.12 согаз'!N35+'Прил.12 альфа'!N35</f>
        <v>3533</v>
      </c>
      <c r="O35" s="63">
        <f>'Прил.12 согаз'!O35+'Прил.12 альфа'!O35</f>
        <v>2986</v>
      </c>
      <c r="P35" s="63">
        <f>'Прил.12 согаз'!P35+'Прил.12 альфа'!P35</f>
        <v>3308</v>
      </c>
      <c r="Q35" s="63">
        <f>'Прил.12 согаз'!Q35+'Прил.12 альфа'!Q35</f>
        <v>1234</v>
      </c>
      <c r="R35" s="63">
        <f>'Прил.12 согаз'!R35+'Прил.12 альфа'!R35</f>
        <v>1612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15436</v>
      </c>
      <c r="E36" s="27">
        <f t="shared" si="2"/>
        <v>7349</v>
      </c>
      <c r="F36" s="27">
        <f t="shared" si="3"/>
        <v>8087</v>
      </c>
      <c r="G36" s="27">
        <f>'Прил.12 согаз'!G36+'Прил.12 альфа'!G36</f>
        <v>54</v>
      </c>
      <c r="H36" s="27">
        <f>'Прил.12 согаз'!H36+'Прил.12 альфа'!H36</f>
        <v>37</v>
      </c>
      <c r="I36" s="27">
        <f>'Прил.12 согаз'!I36+'Прил.12 альфа'!I36</f>
        <v>235</v>
      </c>
      <c r="J36" s="27">
        <f>'Прил.12 согаз'!J36+'Прил.12 альфа'!J36</f>
        <v>197</v>
      </c>
      <c r="K36" s="27">
        <f>'Прил.12 согаз'!K36+'Прил.12 альфа'!K36</f>
        <v>1270</v>
      </c>
      <c r="L36" s="27">
        <f>'Прил.12 согаз'!L36+'Прил.12 альфа'!L36</f>
        <v>1105</v>
      </c>
      <c r="M36" s="27">
        <f>'Прил.12 согаз'!M36+'Прил.12 альфа'!M36</f>
        <v>2732</v>
      </c>
      <c r="N36" s="27">
        <f>'Прил.12 согаз'!N36+'Прил.12 альфа'!N36</f>
        <v>2544</v>
      </c>
      <c r="O36" s="27">
        <f>'Прил.12 согаз'!O36+'Прил.12 альфа'!O36</f>
        <v>2157</v>
      </c>
      <c r="P36" s="27">
        <f>'Прил.12 согаз'!P36+'Прил.12 альфа'!P36</f>
        <v>2308</v>
      </c>
      <c r="Q36" s="27">
        <f>'Прил.12 согаз'!Q36+'Прил.12 альфа'!Q36</f>
        <v>901</v>
      </c>
      <c r="R36" s="27">
        <f>'Прил.12 согаз'!R36+'Прил.12 альфа'!R36</f>
        <v>1896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31058</v>
      </c>
      <c r="E37" s="66">
        <f t="shared" si="2"/>
        <v>13753</v>
      </c>
      <c r="F37" s="66">
        <f t="shared" si="3"/>
        <v>17305</v>
      </c>
      <c r="G37" s="66">
        <f>'Прил.12 согаз'!G37+'Прил.12 альфа'!G37</f>
        <v>176</v>
      </c>
      <c r="H37" s="66">
        <f>'Прил.12 согаз'!H37+'Прил.12 альфа'!H37</f>
        <v>188</v>
      </c>
      <c r="I37" s="66">
        <f>'Прил.12 согаз'!I37+'Прил.12 альфа'!I37</f>
        <v>950</v>
      </c>
      <c r="J37" s="66">
        <f>'Прил.12 согаз'!J37+'Прил.12 альфа'!J37</f>
        <v>862</v>
      </c>
      <c r="K37" s="66">
        <f>'Прил.12 согаз'!K37+'Прил.12 альфа'!K37</f>
        <v>3701</v>
      </c>
      <c r="L37" s="66">
        <f>'Прил.12 согаз'!L37+'Прил.12 альфа'!L37</f>
        <v>3474</v>
      </c>
      <c r="M37" s="66">
        <f>'Прил.12 согаз'!M37+'Прил.12 альфа'!M37</f>
        <v>4828</v>
      </c>
      <c r="N37" s="66">
        <f>'Прил.12 согаз'!N37+'Прил.12 альфа'!N37</f>
        <v>6889</v>
      </c>
      <c r="O37" s="66">
        <f>'Прил.12 согаз'!O37+'Прил.12 альфа'!O37</f>
        <v>3180</v>
      </c>
      <c r="P37" s="66">
        <f>'Прил.12 согаз'!P37+'Прил.12 альфа'!P37</f>
        <v>3999</v>
      </c>
      <c r="Q37" s="66">
        <f>'Прил.12 согаз'!Q37+'Прил.12 альфа'!Q37</f>
        <v>918</v>
      </c>
      <c r="R37" s="66">
        <f>'Прил.12 согаз'!R37+'Прил.12 альфа'!R37</f>
        <v>1893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5663</v>
      </c>
      <c r="E38" s="27">
        <f t="shared" si="2"/>
        <v>2138</v>
      </c>
      <c r="F38" s="27">
        <f t="shared" si="3"/>
        <v>3525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873</v>
      </c>
      <c r="N38" s="27">
        <f>'Прил.12 согаз'!N38+'Прил.12 альфа'!N38</f>
        <v>1014</v>
      </c>
      <c r="O38" s="27">
        <f>'Прил.12 согаз'!O38+'Прил.12 альфа'!O38</f>
        <v>817</v>
      </c>
      <c r="P38" s="27">
        <f>'Прил.12 согаз'!P38+'Прил.12 альфа'!P38</f>
        <v>1393</v>
      </c>
      <c r="Q38" s="27">
        <f>'Прил.12 согаз'!Q38+'Прил.12 альфа'!Q38</f>
        <v>448</v>
      </c>
      <c r="R38" s="27">
        <f>'Прил.12 согаз'!R38+'Прил.12 альфа'!R38</f>
        <v>1118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2595</v>
      </c>
      <c r="E39" s="27">
        <f t="shared" si="2"/>
        <v>1564</v>
      </c>
      <c r="F39" s="27">
        <f t="shared" si="3"/>
        <v>1031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122</v>
      </c>
      <c r="N39" s="27">
        <f>'Прил.12 согаз'!N39+'Прил.12 альфа'!N39</f>
        <v>325</v>
      </c>
      <c r="O39" s="27">
        <f>'Прил.12 согаз'!O39+'Прил.12 альфа'!O39</f>
        <v>1075</v>
      </c>
      <c r="P39" s="27">
        <f>'Прил.12 согаз'!P39+'Прил.12 альфа'!P39</f>
        <v>497</v>
      </c>
      <c r="Q39" s="27">
        <f>'Прил.12 согаз'!Q39+'Прил.12 альфа'!Q39</f>
        <v>367</v>
      </c>
      <c r="R39" s="27">
        <f>'Прил.12 согаз'!R39+'Прил.12 альфа'!R39</f>
        <v>209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10201</v>
      </c>
      <c r="E40" s="27">
        <f t="shared" si="2"/>
        <v>5329</v>
      </c>
      <c r="F40" s="27">
        <f t="shared" si="3"/>
        <v>4872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2395</v>
      </c>
      <c r="N40" s="27">
        <f>'Прил.12 согаз'!N40+'Прил.12 альфа'!N40</f>
        <v>1450</v>
      </c>
      <c r="O40" s="27">
        <f>'Прил.12 согаз'!O40+'Прил.12 альфа'!O40</f>
        <v>2189</v>
      </c>
      <c r="P40" s="27">
        <f>'Прил.12 согаз'!P40+'Прил.12 альфа'!P40</f>
        <v>2007</v>
      </c>
      <c r="Q40" s="27">
        <f>'Прил.12 согаз'!Q40+'Прил.12 альфа'!Q40</f>
        <v>745</v>
      </c>
      <c r="R40" s="27">
        <f>'Прил.12 согаз'!R40+'Прил.12 альфа'!R40</f>
        <v>1415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10027</v>
      </c>
      <c r="E43" s="27">
        <f t="shared" si="2"/>
        <v>5816</v>
      </c>
      <c r="F43" s="27">
        <f t="shared" si="3"/>
        <v>4211</v>
      </c>
      <c r="G43" s="27">
        <f>'Прил.12 согаз'!G43+'Прил.12 альфа'!G43</f>
        <v>126</v>
      </c>
      <c r="H43" s="27">
        <f>'Прил.12 согаз'!H43+'Прил.12 альфа'!H43</f>
        <v>118</v>
      </c>
      <c r="I43" s="27">
        <f>'Прил.12 согаз'!I43+'Прил.12 альфа'!I43</f>
        <v>116</v>
      </c>
      <c r="J43" s="27">
        <f>'Прил.12 согаз'!J43+'Прил.12 альфа'!J43</f>
        <v>105</v>
      </c>
      <c r="K43" s="27">
        <f>'Прил.12 согаз'!K43+'Прил.12 альфа'!K43</f>
        <v>310</v>
      </c>
      <c r="L43" s="27">
        <f>'Прил.12 согаз'!L43+'Прил.12 альфа'!L43</f>
        <v>250</v>
      </c>
      <c r="M43" s="27">
        <f>'Прил.12 согаз'!M43+'Прил.12 альфа'!M43</f>
        <v>3529</v>
      </c>
      <c r="N43" s="27">
        <f>'Прил.12 согаз'!N43+'Прил.12 альфа'!N43</f>
        <v>2613</v>
      </c>
      <c r="O43" s="27">
        <f>'Прил.12 согаз'!O43+'Прил.12 альфа'!O43</f>
        <v>1491</v>
      </c>
      <c r="P43" s="27">
        <f>'Прил.12 согаз'!P43+'Прил.12 альфа'!P43</f>
        <v>674</v>
      </c>
      <c r="Q43" s="27">
        <f>'Прил.12 согаз'!Q43+'Прил.12 альфа'!Q43</f>
        <v>244</v>
      </c>
      <c r="R43" s="27">
        <f>'Прил.12 согаз'!R43+'Прил.12 альфа'!R43</f>
        <v>451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662850</v>
      </c>
      <c r="E44" s="21">
        <f>G44+I44+K44+O44+Q44+M44</f>
        <v>305174</v>
      </c>
      <c r="F44" s="21">
        <f>H44+J44+L44+P44+R44+N44</f>
        <v>357676</v>
      </c>
      <c r="G44" s="21">
        <f t="shared" ref="G44:R44" si="5">SUM(G45:G48)</f>
        <v>2410</v>
      </c>
      <c r="H44" s="21">
        <f t="shared" si="5"/>
        <v>2349</v>
      </c>
      <c r="I44" s="21">
        <f t="shared" si="5"/>
        <v>12103</v>
      </c>
      <c r="J44" s="21">
        <f t="shared" si="5"/>
        <v>11620</v>
      </c>
      <c r="K44" s="21">
        <f t="shared" si="5"/>
        <v>55441</v>
      </c>
      <c r="L44" s="21">
        <f t="shared" si="5"/>
        <v>52186</v>
      </c>
      <c r="M44" s="21">
        <f t="shared" si="5"/>
        <v>116056</v>
      </c>
      <c r="N44" s="21">
        <f t="shared" si="5"/>
        <v>120910</v>
      </c>
      <c r="O44" s="21">
        <f t="shared" si="5"/>
        <v>84685</v>
      </c>
      <c r="P44" s="21">
        <f t="shared" si="5"/>
        <v>95229</v>
      </c>
      <c r="Q44" s="21">
        <f t="shared" si="5"/>
        <v>34479</v>
      </c>
      <c r="R44" s="21">
        <f t="shared" si="5"/>
        <v>75382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606370</v>
      </c>
      <c r="E45" s="27">
        <f t="shared" ref="E45:E48" si="6">G45+I45+K45+O45+Q45+M45</f>
        <v>279640</v>
      </c>
      <c r="F45" s="27">
        <f t="shared" ref="F45:F48" si="7">H45+J45+L45+P45+R45+N45</f>
        <v>326730</v>
      </c>
      <c r="G45" s="26">
        <f>'Прил.12 согаз'!G45+'Прил.12 альфа'!G45</f>
        <v>2134</v>
      </c>
      <c r="H45" s="26">
        <f>'Прил.12 согаз'!H45+'Прил.12 альфа'!H45</f>
        <v>2078</v>
      </c>
      <c r="I45" s="26">
        <f>'Прил.12 согаз'!I45+'Прил.12 альфа'!I45</f>
        <v>10709</v>
      </c>
      <c r="J45" s="26">
        <f>'Прил.12 согаз'!J45+'Прил.12 альфа'!J45</f>
        <v>10363</v>
      </c>
      <c r="K45" s="26">
        <f>'Прил.12 согаз'!K45+'Прил.12 альфа'!K45</f>
        <v>49331</v>
      </c>
      <c r="L45" s="26">
        <f>'Прил.12 согаз'!L45+'Прил.12 альфа'!L45</f>
        <v>46513</v>
      </c>
      <c r="M45" s="26">
        <f>'Прил.12 согаз'!M45+'Прил.12 альфа'!M45</f>
        <v>106762</v>
      </c>
      <c r="N45" s="26">
        <f>'Прил.12 согаз'!N45+'Прил.12 альфа'!N45</f>
        <v>108944</v>
      </c>
      <c r="O45" s="26">
        <f>'Прил.12 согаз'!O45+'Прил.12 альфа'!O45</f>
        <v>78331</v>
      </c>
      <c r="P45" s="26">
        <f>'Прил.12 согаз'!P45+'Прил.12 альфа'!P45</f>
        <v>87677</v>
      </c>
      <c r="Q45" s="26">
        <f>'Прил.12 согаз'!Q45+'Прил.12 альфа'!Q45</f>
        <v>32373</v>
      </c>
      <c r="R45" s="26">
        <f>'Прил.12 согаз'!R45+'Прил.12 альфа'!R45</f>
        <v>71155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15574</v>
      </c>
      <c r="E46" s="27">
        <f t="shared" si="6"/>
        <v>7384</v>
      </c>
      <c r="F46" s="27">
        <f t="shared" si="7"/>
        <v>8190</v>
      </c>
      <c r="G46" s="26">
        <f>'Прил.12 согаз'!G46+'Прил.12 альфа'!G46</f>
        <v>59</v>
      </c>
      <c r="H46" s="26">
        <f>'Прил.12 согаз'!H46+'Прил.12 альфа'!H46</f>
        <v>44</v>
      </c>
      <c r="I46" s="26">
        <f>'Прил.12 согаз'!I46+'Прил.12 альфа'!I46</f>
        <v>238</v>
      </c>
      <c r="J46" s="26">
        <f>'Прил.12 согаз'!J46+'Прил.12 альфа'!J46</f>
        <v>200</v>
      </c>
      <c r="K46" s="26">
        <f>'Прил.12 согаз'!K46+'Прил.12 альфа'!K46</f>
        <v>1318</v>
      </c>
      <c r="L46" s="26">
        <f>'Прил.12 согаз'!L46+'Прил.12 альфа'!L46</f>
        <v>1165</v>
      </c>
      <c r="M46" s="26">
        <f>'Прил.12 согаз'!M46+'Прил.12 альфа'!M46</f>
        <v>2744</v>
      </c>
      <c r="N46" s="26">
        <f>'Прил.12 согаз'!N46+'Прил.12 альфа'!N46</f>
        <v>2598</v>
      </c>
      <c r="O46" s="26">
        <f>'Прил.12 согаз'!O46+'Прил.12 альфа'!O46</f>
        <v>2133</v>
      </c>
      <c r="P46" s="26">
        <f>'Прил.12 согаз'!P46+'Прил.12 альфа'!P46</f>
        <v>2290</v>
      </c>
      <c r="Q46" s="26">
        <f>'Прил.12 согаз'!Q46+'Прил.12 альфа'!Q46</f>
        <v>892</v>
      </c>
      <c r="R46" s="26">
        <f>'Прил.12 согаз'!R46+'Прил.12 альфа'!R46</f>
        <v>1893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33443</v>
      </c>
      <c r="E47" s="66">
        <f t="shared" si="6"/>
        <v>14804</v>
      </c>
      <c r="F47" s="66">
        <f t="shared" si="7"/>
        <v>18639</v>
      </c>
      <c r="G47" s="66">
        <f>'Прил.12 согаз'!G47+'Прил.12 альфа'!G47</f>
        <v>189</v>
      </c>
      <c r="H47" s="66">
        <f>'Прил.12 согаз'!H47+'Прил.12 альфа'!H47</f>
        <v>201</v>
      </c>
      <c r="I47" s="66">
        <f>'Прил.12 согаз'!I47+'Прил.12 альфа'!I47</f>
        <v>970</v>
      </c>
      <c r="J47" s="66">
        <f>'Прил.12 согаз'!J47+'Прил.12 альфа'!J47</f>
        <v>879</v>
      </c>
      <c r="K47" s="66">
        <f>'Прил.12 согаз'!K47+'Прил.12 альфа'!K47</f>
        <v>3931</v>
      </c>
      <c r="L47" s="66">
        <f>'Прил.12 согаз'!L47+'Прил.12 альфа'!L47</f>
        <v>3711</v>
      </c>
      <c r="M47" s="66">
        <f>'Прил.12 согаз'!M47+'Прил.12 альфа'!M47</f>
        <v>5410</v>
      </c>
      <c r="N47" s="66">
        <f>'Прил.12 согаз'!N47+'Прил.12 альфа'!N47</f>
        <v>7695</v>
      </c>
      <c r="O47" s="66">
        <f>'Прил.12 согаз'!O47+'Прил.12 альфа'!O47</f>
        <v>3349</v>
      </c>
      <c r="P47" s="66">
        <f>'Прил.12 согаз'!P47+'Прил.12 альфа'!P47</f>
        <v>4174</v>
      </c>
      <c r="Q47" s="66">
        <f>'Прил.12 согаз'!Q47+'Прил.12 альфа'!Q47</f>
        <v>955</v>
      </c>
      <c r="R47" s="66">
        <f>'Прил.12 согаз'!R47+'Прил.12 альфа'!R47</f>
        <v>1979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7463</v>
      </c>
      <c r="E48" s="63">
        <f t="shared" si="6"/>
        <v>3346</v>
      </c>
      <c r="F48" s="63">
        <f t="shared" si="7"/>
        <v>4117</v>
      </c>
      <c r="G48" s="62">
        <f>'Прил.12 согаз'!G48+'Прил.12 альфа'!G48</f>
        <v>28</v>
      </c>
      <c r="H48" s="62">
        <f>'Прил.12 согаз'!H48+'Прил.12 альфа'!H48</f>
        <v>26</v>
      </c>
      <c r="I48" s="62">
        <f>'Прил.12 согаз'!I48+'Прил.12 альфа'!I48</f>
        <v>186</v>
      </c>
      <c r="J48" s="62">
        <f>'Прил.12 согаз'!J48+'Прил.12 альфа'!J48</f>
        <v>178</v>
      </c>
      <c r="K48" s="62">
        <f>'Прил.12 согаз'!K48+'Прил.12 альфа'!K48</f>
        <v>861</v>
      </c>
      <c r="L48" s="62">
        <f>'Прил.12 согаз'!L48+'Прил.12 альфа'!L48</f>
        <v>797</v>
      </c>
      <c r="M48" s="62">
        <f>'Прил.12 согаз'!M48+'Прил.12 альфа'!M48</f>
        <v>1140</v>
      </c>
      <c r="N48" s="62">
        <f>'Прил.12 согаз'!N48+'Прил.12 альфа'!N48</f>
        <v>1673</v>
      </c>
      <c r="O48" s="62">
        <f>'Прил.12 согаз'!O48+'Прил.12 альфа'!O48</f>
        <v>872</v>
      </c>
      <c r="P48" s="62">
        <f>'Прил.12 согаз'!P48+'Прил.12 альфа'!P48</f>
        <v>1088</v>
      </c>
      <c r="Q48" s="62">
        <f>'Прил.12 согаз'!Q48+'Прил.12 альфа'!Q48</f>
        <v>259</v>
      </c>
      <c r="R48" s="62">
        <f>'Прил.12 согаз'!R48+'Прил.12 альфа'!R48</f>
        <v>355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8"/>
      <c r="F53" s="98"/>
      <c r="G53" s="91"/>
      <c r="H53" s="91"/>
      <c r="I53" s="91"/>
      <c r="J53" s="91"/>
      <c r="K53" s="91"/>
      <c r="L53" s="91"/>
      <c r="M53" s="91"/>
      <c r="N53" s="91"/>
      <c r="O53" s="91"/>
    </row>
    <row r="54" spans="1:18" s="35" customFormat="1" ht="13.5" customHeight="1">
      <c r="E54" s="89" t="s">
        <v>44</v>
      </c>
      <c r="F54" s="89"/>
      <c r="G54" s="90" t="s">
        <v>45</v>
      </c>
      <c r="H54" s="90"/>
      <c r="I54" s="90"/>
      <c r="J54" s="90"/>
      <c r="K54" s="90"/>
      <c r="L54" s="90"/>
      <c r="M54" s="90"/>
      <c r="N54" s="90"/>
      <c r="O54" s="9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1"/>
      <c r="B56" s="91"/>
      <c r="C56" s="91"/>
      <c r="D56" s="91"/>
      <c r="E56" s="98"/>
      <c r="F56" s="98"/>
      <c r="G56" s="91"/>
      <c r="H56" s="91"/>
      <c r="I56" s="91"/>
      <c r="J56" s="91"/>
      <c r="K56" s="91"/>
      <c r="L56" s="91"/>
      <c r="M56" s="91"/>
      <c r="N56" s="91"/>
      <c r="O56" s="91"/>
    </row>
    <row r="57" spans="1:18" s="36" customFormat="1" ht="12">
      <c r="A57" s="90" t="s">
        <v>47</v>
      </c>
      <c r="B57" s="90"/>
      <c r="C57" s="90"/>
      <c r="D57" s="90"/>
      <c r="E57" s="89" t="s">
        <v>44</v>
      </c>
      <c r="F57" s="89"/>
      <c r="G57" s="90" t="s">
        <v>45</v>
      </c>
      <c r="H57" s="90"/>
      <c r="I57" s="90"/>
      <c r="J57" s="90"/>
      <c r="K57" s="90"/>
      <c r="L57" s="90"/>
      <c r="M57" s="90"/>
      <c r="N57" s="90"/>
      <c r="O57" s="9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125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408635</v>
      </c>
      <c r="E20" s="21">
        <f>G20+I20+K20+O20+Q20+M20</f>
        <v>189127</v>
      </c>
      <c r="F20" s="21">
        <f>H20+J20+L20+P20+R20+N20</f>
        <v>219508</v>
      </c>
      <c r="G20" s="21">
        <f t="shared" ref="G20:R20" si="1">SUM(G21:G43)</f>
        <v>1546</v>
      </c>
      <c r="H20" s="21">
        <f t="shared" si="1"/>
        <v>1463</v>
      </c>
      <c r="I20" s="21">
        <f t="shared" si="1"/>
        <v>7670</v>
      </c>
      <c r="J20" s="21">
        <f t="shared" si="1"/>
        <v>7379</v>
      </c>
      <c r="K20" s="21">
        <f t="shared" si="1"/>
        <v>33521</v>
      </c>
      <c r="L20" s="21">
        <f t="shared" si="1"/>
        <v>31660</v>
      </c>
      <c r="M20" s="21">
        <f t="shared" si="1"/>
        <v>70998</v>
      </c>
      <c r="N20" s="21">
        <f t="shared" si="1"/>
        <v>73809</v>
      </c>
      <c r="O20" s="21">
        <f t="shared" si="1"/>
        <v>53793</v>
      </c>
      <c r="P20" s="21">
        <f t="shared" si="1"/>
        <v>59491</v>
      </c>
      <c r="Q20" s="21">
        <f t="shared" si="1"/>
        <v>21599</v>
      </c>
      <c r="R20" s="21">
        <f t="shared" si="1"/>
        <v>45706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1327</v>
      </c>
      <c r="E21" s="27">
        <f>G21+I21+K21+O21+Q21+M21</f>
        <v>370</v>
      </c>
      <c r="F21" s="27">
        <f>H21+J21+L21+P21+R21+N21</f>
        <v>957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150</v>
      </c>
      <c r="N21" s="27">
        <v>434</v>
      </c>
      <c r="O21" s="27">
        <v>162</v>
      </c>
      <c r="P21" s="27">
        <v>452</v>
      </c>
      <c r="Q21" s="27">
        <v>58</v>
      </c>
      <c r="R21" s="27">
        <v>71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45008</v>
      </c>
      <c r="E22" s="27">
        <f t="shared" ref="E22:E43" si="2">G22+I22+K22+O22+Q22+M22</f>
        <v>21645</v>
      </c>
      <c r="F22" s="27">
        <f t="shared" ref="F22:F43" si="3">H22+J22+L22+P22+R22+N22</f>
        <v>23363</v>
      </c>
      <c r="G22" s="27">
        <v>200</v>
      </c>
      <c r="H22" s="27">
        <v>197</v>
      </c>
      <c r="I22" s="27">
        <v>1078</v>
      </c>
      <c r="J22" s="27">
        <v>1036</v>
      </c>
      <c r="K22" s="27">
        <v>3587</v>
      </c>
      <c r="L22" s="27">
        <v>3454</v>
      </c>
      <c r="M22" s="27">
        <v>8501</v>
      </c>
      <c r="N22" s="27">
        <v>7943</v>
      </c>
      <c r="O22" s="27">
        <v>6099</v>
      </c>
      <c r="P22" s="27">
        <v>6279</v>
      </c>
      <c r="Q22" s="27">
        <v>2180</v>
      </c>
      <c r="R22" s="27">
        <v>4454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2215</v>
      </c>
      <c r="E23" s="27">
        <f t="shared" si="2"/>
        <v>1122</v>
      </c>
      <c r="F23" s="27">
        <f t="shared" si="3"/>
        <v>1093</v>
      </c>
      <c r="G23" s="27">
        <v>3</v>
      </c>
      <c r="H23" s="27">
        <v>3</v>
      </c>
      <c r="I23" s="27">
        <v>22</v>
      </c>
      <c r="J23" s="27">
        <v>22</v>
      </c>
      <c r="K23" s="27">
        <v>146</v>
      </c>
      <c r="L23" s="27">
        <v>96</v>
      </c>
      <c r="M23" s="27">
        <v>398</v>
      </c>
      <c r="N23" s="27">
        <v>337</v>
      </c>
      <c r="O23" s="27">
        <v>399</v>
      </c>
      <c r="P23" s="27">
        <v>381</v>
      </c>
      <c r="Q23" s="27">
        <v>154</v>
      </c>
      <c r="R23" s="27">
        <v>254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33754</v>
      </c>
      <c r="E24" s="27">
        <f t="shared" si="2"/>
        <v>15638</v>
      </c>
      <c r="F24" s="27">
        <f t="shared" si="3"/>
        <v>18116</v>
      </c>
      <c r="G24" s="27">
        <v>87</v>
      </c>
      <c r="H24" s="27">
        <v>101</v>
      </c>
      <c r="I24" s="27">
        <v>565</v>
      </c>
      <c r="J24" s="27">
        <v>561</v>
      </c>
      <c r="K24" s="27">
        <v>2589</v>
      </c>
      <c r="L24" s="27">
        <v>2530</v>
      </c>
      <c r="M24" s="27">
        <v>5925</v>
      </c>
      <c r="N24" s="27">
        <v>5740</v>
      </c>
      <c r="O24" s="27">
        <v>4515</v>
      </c>
      <c r="P24" s="27">
        <v>4959</v>
      </c>
      <c r="Q24" s="27">
        <v>1957</v>
      </c>
      <c r="R24" s="27">
        <v>4225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796</v>
      </c>
      <c r="E25" s="27">
        <f t="shared" si="2"/>
        <v>454</v>
      </c>
      <c r="F25" s="27">
        <f t="shared" si="3"/>
        <v>342</v>
      </c>
      <c r="G25" s="27">
        <v>6</v>
      </c>
      <c r="H25" s="27">
        <v>2</v>
      </c>
      <c r="I25" s="27">
        <v>2</v>
      </c>
      <c r="J25" s="27">
        <v>11</v>
      </c>
      <c r="K25" s="27">
        <v>37</v>
      </c>
      <c r="L25" s="27">
        <v>37</v>
      </c>
      <c r="M25" s="27">
        <v>163</v>
      </c>
      <c r="N25" s="27">
        <v>94</v>
      </c>
      <c r="O25" s="27">
        <v>177</v>
      </c>
      <c r="P25" s="27">
        <v>117</v>
      </c>
      <c r="Q25" s="27">
        <v>69</v>
      </c>
      <c r="R25" s="27">
        <v>81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16277</v>
      </c>
      <c r="E26" s="27">
        <f t="shared" si="2"/>
        <v>7945</v>
      </c>
      <c r="F26" s="27">
        <f t="shared" si="3"/>
        <v>8332</v>
      </c>
      <c r="G26" s="27">
        <v>4</v>
      </c>
      <c r="H26" s="27">
        <v>4</v>
      </c>
      <c r="I26" s="27">
        <v>81</v>
      </c>
      <c r="J26" s="27">
        <v>75</v>
      </c>
      <c r="K26" s="27">
        <v>1243</v>
      </c>
      <c r="L26" s="27">
        <v>1189</v>
      </c>
      <c r="M26" s="27">
        <v>2953</v>
      </c>
      <c r="N26" s="27">
        <v>2421</v>
      </c>
      <c r="O26" s="27">
        <v>2682</v>
      </c>
      <c r="P26" s="27">
        <v>2772</v>
      </c>
      <c r="Q26" s="27">
        <v>982</v>
      </c>
      <c r="R26" s="27">
        <v>1871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8731</v>
      </c>
      <c r="E27" s="27">
        <f t="shared" si="2"/>
        <v>4242</v>
      </c>
      <c r="F27" s="27">
        <f t="shared" si="3"/>
        <v>4489</v>
      </c>
      <c r="G27" s="27">
        <v>3</v>
      </c>
      <c r="H27" s="27">
        <v>4</v>
      </c>
      <c r="I27" s="27">
        <v>49</v>
      </c>
      <c r="J27" s="27">
        <v>44</v>
      </c>
      <c r="K27" s="27">
        <v>670</v>
      </c>
      <c r="L27" s="27">
        <v>727</v>
      </c>
      <c r="M27" s="27">
        <v>1581</v>
      </c>
      <c r="N27" s="27">
        <v>1394</v>
      </c>
      <c r="O27" s="27">
        <v>1437</v>
      </c>
      <c r="P27" s="27">
        <v>1471</v>
      </c>
      <c r="Q27" s="27">
        <v>502</v>
      </c>
      <c r="R27" s="27">
        <v>849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27031</v>
      </c>
      <c r="E28" s="27">
        <f t="shared" si="2"/>
        <v>12375</v>
      </c>
      <c r="F28" s="27">
        <f t="shared" si="3"/>
        <v>14656</v>
      </c>
      <c r="G28" s="27">
        <v>113</v>
      </c>
      <c r="H28" s="27">
        <v>107</v>
      </c>
      <c r="I28" s="27">
        <v>598</v>
      </c>
      <c r="J28" s="27">
        <v>539</v>
      </c>
      <c r="K28" s="27">
        <v>2596</v>
      </c>
      <c r="L28" s="27">
        <v>2494</v>
      </c>
      <c r="M28" s="27">
        <v>4523</v>
      </c>
      <c r="N28" s="27">
        <v>5207</v>
      </c>
      <c r="O28" s="27">
        <v>3482</v>
      </c>
      <c r="P28" s="27">
        <v>3804</v>
      </c>
      <c r="Q28" s="27">
        <v>1063</v>
      </c>
      <c r="R28" s="27">
        <v>2505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26635</v>
      </c>
      <c r="E29" s="27">
        <f t="shared" si="2"/>
        <v>11211</v>
      </c>
      <c r="F29" s="27">
        <f t="shared" si="3"/>
        <v>15424</v>
      </c>
      <c r="G29" s="27">
        <v>217</v>
      </c>
      <c r="H29" s="27">
        <v>241</v>
      </c>
      <c r="I29" s="27">
        <v>1031</v>
      </c>
      <c r="J29" s="27">
        <v>1085</v>
      </c>
      <c r="K29" s="27">
        <v>2761</v>
      </c>
      <c r="L29" s="27">
        <v>2690</v>
      </c>
      <c r="M29" s="27">
        <v>3476</v>
      </c>
      <c r="N29" s="27">
        <v>6124</v>
      </c>
      <c r="O29" s="27">
        <v>2837</v>
      </c>
      <c r="P29" s="27">
        <v>3629</v>
      </c>
      <c r="Q29" s="27">
        <v>889</v>
      </c>
      <c r="R29" s="27">
        <v>1655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86215</v>
      </c>
      <c r="E30" s="27">
        <f t="shared" si="2"/>
        <v>38247</v>
      </c>
      <c r="F30" s="27">
        <f t="shared" si="3"/>
        <v>47968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19242</v>
      </c>
      <c r="N30" s="27">
        <v>19538</v>
      </c>
      <c r="O30" s="27">
        <v>12881</v>
      </c>
      <c r="P30" s="27">
        <v>14833</v>
      </c>
      <c r="Q30" s="27">
        <v>6124</v>
      </c>
      <c r="R30" s="27">
        <v>13597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69533</v>
      </c>
      <c r="E31" s="27">
        <f t="shared" si="2"/>
        <v>30830</v>
      </c>
      <c r="F31" s="27">
        <f t="shared" si="3"/>
        <v>38703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15261</v>
      </c>
      <c r="N31" s="27">
        <v>15372</v>
      </c>
      <c r="O31" s="27">
        <v>10977</v>
      </c>
      <c r="P31" s="27">
        <v>12444</v>
      </c>
      <c r="Q31" s="27">
        <v>4592</v>
      </c>
      <c r="R31" s="27">
        <v>10887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16827</v>
      </c>
      <c r="E32" s="27">
        <f t="shared" si="2"/>
        <v>8589</v>
      </c>
      <c r="F32" s="27">
        <f t="shared" si="3"/>
        <v>8238</v>
      </c>
      <c r="G32" s="27">
        <v>292</v>
      </c>
      <c r="H32" s="27">
        <v>276</v>
      </c>
      <c r="I32" s="27">
        <v>1501</v>
      </c>
      <c r="J32" s="27">
        <v>1408</v>
      </c>
      <c r="K32" s="27">
        <v>6796</v>
      </c>
      <c r="L32" s="27">
        <v>6554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12554</v>
      </c>
      <c r="E33" s="27">
        <f t="shared" si="2"/>
        <v>6644</v>
      </c>
      <c r="F33" s="27">
        <f t="shared" si="3"/>
        <v>5910</v>
      </c>
      <c r="G33" s="27">
        <v>200</v>
      </c>
      <c r="H33" s="27">
        <v>187</v>
      </c>
      <c r="I33" s="27">
        <v>1082</v>
      </c>
      <c r="J33" s="27">
        <v>1002</v>
      </c>
      <c r="K33" s="27">
        <v>5362</v>
      </c>
      <c r="L33" s="27">
        <v>4721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12784</v>
      </c>
      <c r="E34" s="27">
        <f t="shared" si="2"/>
        <v>6586</v>
      </c>
      <c r="F34" s="27">
        <f t="shared" si="3"/>
        <v>6198</v>
      </c>
      <c r="G34" s="27">
        <v>262</v>
      </c>
      <c r="H34" s="27">
        <v>199</v>
      </c>
      <c r="I34" s="27">
        <v>1163</v>
      </c>
      <c r="J34" s="27">
        <v>1181</v>
      </c>
      <c r="K34" s="27">
        <v>5161</v>
      </c>
      <c r="L34" s="27">
        <v>4818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8973</v>
      </c>
      <c r="E35" s="27">
        <f t="shared" si="2"/>
        <v>4021</v>
      </c>
      <c r="F35" s="27">
        <f t="shared" si="3"/>
        <v>4952</v>
      </c>
      <c r="G35" s="27">
        <v>7</v>
      </c>
      <c r="H35" s="27">
        <v>12</v>
      </c>
      <c r="I35" s="27">
        <v>52</v>
      </c>
      <c r="J35" s="27">
        <v>34</v>
      </c>
      <c r="K35" s="27">
        <v>128</v>
      </c>
      <c r="L35" s="27">
        <v>135</v>
      </c>
      <c r="M35" s="27">
        <v>1239</v>
      </c>
      <c r="N35" s="27">
        <v>1700</v>
      </c>
      <c r="O35" s="27">
        <v>1780</v>
      </c>
      <c r="P35" s="27">
        <v>1971</v>
      </c>
      <c r="Q35" s="27">
        <v>815</v>
      </c>
      <c r="R35" s="27">
        <v>1100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13099</v>
      </c>
      <c r="E36" s="27">
        <f t="shared" si="2"/>
        <v>6349</v>
      </c>
      <c r="F36" s="27">
        <f t="shared" si="3"/>
        <v>6750</v>
      </c>
      <c r="G36" s="27">
        <v>54</v>
      </c>
      <c r="H36" s="27">
        <v>37</v>
      </c>
      <c r="I36" s="27">
        <v>229</v>
      </c>
      <c r="J36" s="27">
        <v>193</v>
      </c>
      <c r="K36" s="27">
        <v>1072</v>
      </c>
      <c r="L36" s="27">
        <v>966</v>
      </c>
      <c r="M36" s="27">
        <v>2289</v>
      </c>
      <c r="N36" s="27">
        <v>2095</v>
      </c>
      <c r="O36" s="27">
        <v>1925</v>
      </c>
      <c r="P36" s="27">
        <v>1935</v>
      </c>
      <c r="Q36" s="27">
        <v>780</v>
      </c>
      <c r="R36" s="27">
        <v>1524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9741</v>
      </c>
      <c r="E37" s="27">
        <f t="shared" si="2"/>
        <v>4272</v>
      </c>
      <c r="F37" s="27">
        <f t="shared" si="3"/>
        <v>5469</v>
      </c>
      <c r="G37" s="27">
        <v>13</v>
      </c>
      <c r="H37" s="27">
        <v>17</v>
      </c>
      <c r="I37" s="27">
        <v>129</v>
      </c>
      <c r="J37" s="27">
        <v>118</v>
      </c>
      <c r="K37" s="27">
        <v>1151</v>
      </c>
      <c r="L37" s="27">
        <v>1070</v>
      </c>
      <c r="M37" s="27">
        <v>1497</v>
      </c>
      <c r="N37" s="27">
        <v>2097</v>
      </c>
      <c r="O37" s="27">
        <v>1159</v>
      </c>
      <c r="P37" s="27">
        <v>1563</v>
      </c>
      <c r="Q37" s="27">
        <v>323</v>
      </c>
      <c r="R37" s="27">
        <v>604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3993</v>
      </c>
      <c r="E38" s="27">
        <f t="shared" si="2"/>
        <v>1558</v>
      </c>
      <c r="F38" s="27">
        <f t="shared" si="3"/>
        <v>2435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598</v>
      </c>
      <c r="N38" s="27">
        <v>673</v>
      </c>
      <c r="O38" s="27">
        <v>632</v>
      </c>
      <c r="P38" s="27">
        <v>1009</v>
      </c>
      <c r="Q38" s="27">
        <v>328</v>
      </c>
      <c r="R38" s="27">
        <v>753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1955</v>
      </c>
      <c r="E39" s="27">
        <f t="shared" si="2"/>
        <v>1186</v>
      </c>
      <c r="F39" s="27">
        <f t="shared" si="3"/>
        <v>769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81</v>
      </c>
      <c r="N39" s="27">
        <v>247</v>
      </c>
      <c r="O39" s="27">
        <v>816</v>
      </c>
      <c r="P39" s="27">
        <v>354</v>
      </c>
      <c r="Q39" s="27">
        <v>289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4434</v>
      </c>
      <c r="E40" s="27">
        <f t="shared" si="2"/>
        <v>2091</v>
      </c>
      <c r="F40" s="27">
        <f t="shared" si="3"/>
        <v>2343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905</v>
      </c>
      <c r="N40" s="27">
        <v>604</v>
      </c>
      <c r="O40" s="27">
        <v>887</v>
      </c>
      <c r="P40" s="27">
        <v>991</v>
      </c>
      <c r="Q40" s="27">
        <v>299</v>
      </c>
      <c r="R40" s="27">
        <v>748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6753</v>
      </c>
      <c r="E43" s="27">
        <f t="shared" si="2"/>
        <v>3752</v>
      </c>
      <c r="F43" s="27">
        <f t="shared" si="3"/>
        <v>3001</v>
      </c>
      <c r="G43" s="27">
        <v>85</v>
      </c>
      <c r="H43" s="27">
        <v>76</v>
      </c>
      <c r="I43" s="27">
        <v>88</v>
      </c>
      <c r="J43" s="27">
        <v>70</v>
      </c>
      <c r="K43" s="27">
        <v>222</v>
      </c>
      <c r="L43" s="27">
        <v>179</v>
      </c>
      <c r="M43" s="27">
        <v>2216</v>
      </c>
      <c r="N43" s="27">
        <v>1789</v>
      </c>
      <c r="O43" s="27">
        <v>946</v>
      </c>
      <c r="P43" s="27">
        <v>527</v>
      </c>
      <c r="Q43" s="27">
        <v>195</v>
      </c>
      <c r="R43" s="27">
        <v>360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408635</v>
      </c>
      <c r="E44" s="21">
        <f>G44+I44+K44+O44+Q44+M44</f>
        <v>189127</v>
      </c>
      <c r="F44" s="21">
        <f>H44+J44+L44+P44+R44+N44</f>
        <v>219508</v>
      </c>
      <c r="G44" s="21">
        <f t="shared" ref="G44:R44" si="5">SUM(G45:G48)</f>
        <v>1546</v>
      </c>
      <c r="H44" s="21">
        <f t="shared" si="5"/>
        <v>1463</v>
      </c>
      <c r="I44" s="21">
        <f t="shared" si="5"/>
        <v>7670</v>
      </c>
      <c r="J44" s="21">
        <f t="shared" si="5"/>
        <v>7379</v>
      </c>
      <c r="K44" s="21">
        <f t="shared" si="5"/>
        <v>33521</v>
      </c>
      <c r="L44" s="21">
        <f t="shared" si="5"/>
        <v>31660</v>
      </c>
      <c r="M44" s="21">
        <f t="shared" si="5"/>
        <v>70998</v>
      </c>
      <c r="N44" s="21">
        <f t="shared" si="5"/>
        <v>73809</v>
      </c>
      <c r="O44" s="21">
        <f t="shared" si="5"/>
        <v>53793</v>
      </c>
      <c r="P44" s="21">
        <f t="shared" si="5"/>
        <v>59491</v>
      </c>
      <c r="Q44" s="21">
        <f t="shared" si="5"/>
        <v>21599</v>
      </c>
      <c r="R44" s="21">
        <f t="shared" si="5"/>
        <v>45706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383803</v>
      </c>
      <c r="E45" s="27">
        <f t="shared" ref="E45:E47" si="6">G45+I45+K45+O45+Q45+M45</f>
        <v>177658</v>
      </c>
      <c r="F45" s="27">
        <f t="shared" ref="F45:F47" si="7">H45+J45+L45+P45+R45+N45</f>
        <v>206145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1461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1386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7275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7037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31132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29436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66823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69077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50527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55726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20440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43483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13348</v>
      </c>
      <c r="E46" s="27">
        <f t="shared" si="6"/>
        <v>6414</v>
      </c>
      <c r="F46" s="27">
        <f t="shared" si="7"/>
        <v>6934</v>
      </c>
      <c r="G46" s="26">
        <f>'Прил. 11 СОГАЗ'!F36</f>
        <v>59</v>
      </c>
      <c r="H46" s="26">
        <f>'Прил. 11 СОГАЗ'!G36</f>
        <v>44</v>
      </c>
      <c r="I46" s="26">
        <f>'Прил. 11 СОГАЗ'!H36</f>
        <v>233</v>
      </c>
      <c r="J46" s="26">
        <f>'Прил. 11 СОГАЗ'!I36</f>
        <v>198</v>
      </c>
      <c r="K46" s="26">
        <f>'Прил. 11 СОГАЗ'!J36</f>
        <v>1117</v>
      </c>
      <c r="L46" s="26">
        <f>'Прил. 11 СОГАЗ'!K36</f>
        <v>1017</v>
      </c>
      <c r="M46" s="26">
        <f>'Прил. 11 СОГАЗ'!L36</f>
        <v>2312</v>
      </c>
      <c r="N46" s="26">
        <f>'Прил. 11 СОГАЗ'!M36</f>
        <v>2195</v>
      </c>
      <c r="O46" s="26">
        <f>'Прил. 11 СОГАЗ'!N36</f>
        <v>1917</v>
      </c>
      <c r="P46" s="26">
        <f>'Прил. 11 СОГАЗ'!O36</f>
        <v>1946</v>
      </c>
      <c r="Q46" s="26">
        <f>'Прил. 11 СОГАЗ'!P36</f>
        <v>776</v>
      </c>
      <c r="R46" s="26">
        <f>'Прил. 11 СОГАЗ'!Q36</f>
        <v>1534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10366</v>
      </c>
      <c r="E47" s="27">
        <f t="shared" si="6"/>
        <v>4573</v>
      </c>
      <c r="F47" s="27">
        <f t="shared" si="7"/>
        <v>5793</v>
      </c>
      <c r="G47" s="26">
        <f>'Прил. 11 СОГАЗ'!F29+'Прил. 11 СОГАЗ'!F30+'Прил. 11 СОГАЗ'!F31</f>
        <v>17</v>
      </c>
      <c r="H47" s="26">
        <f>'Прил. 11 СОГАЗ'!G29+'Прил. 11 СОГАЗ'!G30+'Прил. 11 СОГАЗ'!G31</f>
        <v>22</v>
      </c>
      <c r="I47" s="26">
        <f>'Прил. 11 СОГАЗ'!H29+'Прил. 11 СОГАЗ'!H30+'Прил. 11 СОГАЗ'!H31</f>
        <v>131</v>
      </c>
      <c r="J47" s="26">
        <f>'Прил. 11 СОГАЗ'!I29+'Прил. 11 СОГАЗ'!I30+'Прил. 11 СОГАЗ'!I31</f>
        <v>119</v>
      </c>
      <c r="K47" s="26">
        <f>'Прил. 11 СОГАЗ'!J29+'Прил. 11 СОГАЗ'!J30+'Прил. 11 СОГАЗ'!J31</f>
        <v>1194</v>
      </c>
      <c r="L47" s="26">
        <f>'Прил. 11 СОГАЗ'!K29+'Прил. 11 СОГАЗ'!K30+'Прил. 11 СОГАЗ'!K31</f>
        <v>1129</v>
      </c>
      <c r="M47" s="26">
        <f>'Прил. 11 СОГАЗ'!L29+'Прил. 11 СОГАЗ'!L30+'Прил. 11 СОГАЗ'!L31</f>
        <v>1684</v>
      </c>
      <c r="N47" s="26">
        <f>'Прил. 11 СОГАЗ'!M29+'Прил. 11 СОГАЗ'!M30+'Прил. 11 СОГАЗ'!M31</f>
        <v>2280</v>
      </c>
      <c r="O47" s="26">
        <f>'Прил. 11 СОГАЗ'!N29+'Прил. 11 СОГАЗ'!N30+'Прил. 11 СОГАЗ'!N31</f>
        <v>1212</v>
      </c>
      <c r="P47" s="26">
        <f>'Прил. 11 СОГАЗ'!O29+'Прил. 11 СОГАЗ'!O30+'Прил. 11 СОГАЗ'!O31</f>
        <v>1622</v>
      </c>
      <c r="Q47" s="26">
        <f>'Прил. 11 СОГАЗ'!P29+'Прил. 11 СОГАЗ'!P30+'Прил. 11 СОГАЗ'!P31</f>
        <v>335</v>
      </c>
      <c r="R47" s="26">
        <f>'Прил. 11 СОГАЗ'!Q29+'Прил. 11 СОГАЗ'!Q30+'Прил. 11 СОГАЗ'!Q31</f>
        <v>621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1118</v>
      </c>
      <c r="E48" s="27">
        <f t="shared" ref="E48" si="9">G48+I48+K48+O48+Q48+M48</f>
        <v>482</v>
      </c>
      <c r="F48" s="27">
        <f t="shared" ref="F48" si="10">H48+J48+L48+P48+R48+N48</f>
        <v>636</v>
      </c>
      <c r="G48" s="26">
        <f>'Прил. 11 СОГАЗ'!F32+'Прил. 11 СОГАЗ'!F24</f>
        <v>9</v>
      </c>
      <c r="H48" s="26">
        <f>'Прил. 11 СОГАЗ'!G32+'Прил. 11 СОГАЗ'!G24</f>
        <v>11</v>
      </c>
      <c r="I48" s="26">
        <f>'Прил. 11 СОГАЗ'!H32+'Прил. 11 СОГАЗ'!H24</f>
        <v>31</v>
      </c>
      <c r="J48" s="26">
        <f>'Прил. 11 СОГАЗ'!I32+'Прил. 11 СОГАЗ'!I24</f>
        <v>25</v>
      </c>
      <c r="K48" s="26">
        <f>'Прил. 11 СОГАЗ'!J32+'Прил. 11 СОГАЗ'!J24</f>
        <v>78</v>
      </c>
      <c r="L48" s="26">
        <f>'Прил. 11 СОГАЗ'!K32+'Прил. 11 СОГАЗ'!K24</f>
        <v>78</v>
      </c>
      <c r="M48" s="26">
        <f>'Прил. 11 СОГАЗ'!L32+'Прил. 11 СОГАЗ'!L24</f>
        <v>179</v>
      </c>
      <c r="N48" s="26">
        <f>'Прил. 11 СОГАЗ'!M32+'Прил. 11 СОГАЗ'!M24</f>
        <v>257</v>
      </c>
      <c r="O48" s="26">
        <f>'Прил. 11 СОГАЗ'!N32+'Прил. 11 СОГАЗ'!N24</f>
        <v>137</v>
      </c>
      <c r="P48" s="26">
        <f>'Прил. 11 СОГАЗ'!O32+'Прил. 11 СОГАЗ'!O24</f>
        <v>197</v>
      </c>
      <c r="Q48" s="26">
        <f>'Прил. 11 СОГАЗ'!P32+'Прил. 11 СОГАЗ'!P24</f>
        <v>48</v>
      </c>
      <c r="R48" s="26">
        <f>'Прил. 11 СОГАЗ'!Q32+'Прил. 11 СОГАЗ'!Q24</f>
        <v>68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8"/>
      <c r="F53" s="98"/>
      <c r="G53" s="91"/>
      <c r="H53" s="91"/>
      <c r="I53" s="91"/>
      <c r="J53" s="91"/>
      <c r="K53" s="91"/>
      <c r="L53" s="91"/>
      <c r="M53" s="91"/>
      <c r="N53" s="91"/>
      <c r="O53" s="91"/>
    </row>
    <row r="54" spans="1:18" s="35" customFormat="1" ht="13.5" customHeight="1">
      <c r="E54" s="89" t="s">
        <v>44</v>
      </c>
      <c r="F54" s="89"/>
      <c r="G54" s="90" t="s">
        <v>45</v>
      </c>
      <c r="H54" s="90"/>
      <c r="I54" s="90"/>
      <c r="J54" s="90"/>
      <c r="K54" s="90"/>
      <c r="L54" s="90"/>
      <c r="M54" s="90"/>
      <c r="N54" s="90"/>
      <c r="O54" s="9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1"/>
      <c r="B56" s="91"/>
      <c r="C56" s="91"/>
      <c r="D56" s="91"/>
      <c r="E56" s="98"/>
      <c r="F56" s="98"/>
      <c r="G56" s="91"/>
      <c r="H56" s="91"/>
      <c r="I56" s="91"/>
      <c r="J56" s="91"/>
      <c r="K56" s="91"/>
      <c r="L56" s="91"/>
      <c r="M56" s="91"/>
      <c r="N56" s="91"/>
      <c r="O56" s="91"/>
    </row>
    <row r="57" spans="1:18" s="36" customFormat="1" ht="12">
      <c r="A57" s="90" t="s">
        <v>47</v>
      </c>
      <c r="B57" s="90"/>
      <c r="C57" s="90"/>
      <c r="D57" s="90"/>
      <c r="E57" s="89" t="s">
        <v>44</v>
      </c>
      <c r="F57" s="89"/>
      <c r="G57" s="90" t="s">
        <v>45</v>
      </c>
      <c r="H57" s="90"/>
      <c r="I57" s="90"/>
      <c r="J57" s="90"/>
      <c r="K57" s="90"/>
      <c r="L57" s="90"/>
      <c r="M57" s="90"/>
      <c r="N57" s="90"/>
      <c r="O57" s="9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18" s="9" customFormat="1" ht="39" customHeight="1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9" customFormat="1" ht="20.25">
      <c r="F10" s="10" t="s">
        <v>7</v>
      </c>
      <c r="G10" s="102" t="s">
        <v>125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75" t="s">
        <v>72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18" s="13" customFormat="1" ht="15.75">
      <c r="D13" s="76" t="s">
        <v>8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77" t="s">
        <v>9</v>
      </c>
      <c r="B15" s="99" t="s">
        <v>48</v>
      </c>
      <c r="C15" s="77" t="s">
        <v>10</v>
      </c>
      <c r="D15" s="77" t="s">
        <v>11</v>
      </c>
      <c r="E15" s="92" t="s">
        <v>12</v>
      </c>
      <c r="F15" s="93"/>
      <c r="G15" s="80" t="s">
        <v>13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</row>
    <row r="16" spans="1:18" s="14" customFormat="1" ht="35.25" customHeight="1">
      <c r="A16" s="78"/>
      <c r="B16" s="100"/>
      <c r="C16" s="78"/>
      <c r="D16" s="78"/>
      <c r="E16" s="94"/>
      <c r="F16" s="95"/>
      <c r="G16" s="84" t="s">
        <v>14</v>
      </c>
      <c r="H16" s="85"/>
      <c r="I16" s="85"/>
      <c r="J16" s="85"/>
      <c r="K16" s="85"/>
      <c r="L16" s="86"/>
      <c r="M16" s="84" t="s">
        <v>15</v>
      </c>
      <c r="N16" s="85"/>
      <c r="O16" s="85"/>
      <c r="P16" s="86"/>
      <c r="Q16" s="71" t="s">
        <v>16</v>
      </c>
      <c r="R16" s="72"/>
    </row>
    <row r="17" spans="1:22" s="14" customFormat="1" ht="31.5" customHeight="1">
      <c r="A17" s="78"/>
      <c r="B17" s="100"/>
      <c r="C17" s="78"/>
      <c r="D17" s="78"/>
      <c r="E17" s="96"/>
      <c r="F17" s="97"/>
      <c r="G17" s="71" t="s">
        <v>17</v>
      </c>
      <c r="H17" s="72"/>
      <c r="I17" s="71" t="s">
        <v>18</v>
      </c>
      <c r="J17" s="72"/>
      <c r="K17" s="71" t="s">
        <v>19</v>
      </c>
      <c r="L17" s="72"/>
      <c r="M17" s="87" t="s">
        <v>123</v>
      </c>
      <c r="N17" s="88" t="s">
        <v>113</v>
      </c>
      <c r="O17" s="87" t="s">
        <v>122</v>
      </c>
      <c r="P17" s="88" t="s">
        <v>113</v>
      </c>
      <c r="Q17" s="15" t="s">
        <v>114</v>
      </c>
      <c r="R17" s="15" t="s">
        <v>115</v>
      </c>
    </row>
    <row r="18" spans="1:22" s="14" customFormat="1">
      <c r="A18" s="79"/>
      <c r="B18" s="101"/>
      <c r="C18" s="79"/>
      <c r="D18" s="7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254215</v>
      </c>
      <c r="E20" s="21">
        <f>G20+I20+K20+O20+Q20+M20</f>
        <v>116047</v>
      </c>
      <c r="F20" s="21">
        <f>H20+J20+L20+P20+R20+N20</f>
        <v>138168</v>
      </c>
      <c r="G20" s="21">
        <f t="shared" ref="G20:R20" si="1">SUM(G21:G43)</f>
        <v>864</v>
      </c>
      <c r="H20" s="21">
        <f t="shared" si="1"/>
        <v>886</v>
      </c>
      <c r="I20" s="21">
        <f t="shared" si="1"/>
        <v>4433</v>
      </c>
      <c r="J20" s="21">
        <f t="shared" si="1"/>
        <v>4241</v>
      </c>
      <c r="K20" s="21">
        <f t="shared" si="1"/>
        <v>21920</v>
      </c>
      <c r="L20" s="21">
        <f t="shared" si="1"/>
        <v>20526</v>
      </c>
      <c r="M20" s="21">
        <f t="shared" si="1"/>
        <v>45058</v>
      </c>
      <c r="N20" s="21">
        <f t="shared" si="1"/>
        <v>47101</v>
      </c>
      <c r="O20" s="21">
        <f t="shared" si="1"/>
        <v>30892</v>
      </c>
      <c r="P20" s="21">
        <f t="shared" si="1"/>
        <v>35738</v>
      </c>
      <c r="Q20" s="21">
        <f t="shared" si="1"/>
        <v>12880</v>
      </c>
      <c r="R20" s="21">
        <f t="shared" si="1"/>
        <v>29676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431</v>
      </c>
      <c r="E21" s="27">
        <f>G21+I21+K21+O21+Q21+M21</f>
        <v>100</v>
      </c>
      <c r="F21" s="27">
        <f>H21+J21+L21+P21+R21+N21</f>
        <v>331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41</v>
      </c>
      <c r="N21" s="27">
        <v>154</v>
      </c>
      <c r="O21" s="27">
        <v>41</v>
      </c>
      <c r="P21" s="27">
        <v>150</v>
      </c>
      <c r="Q21" s="27">
        <v>18</v>
      </c>
      <c r="R21" s="27">
        <v>27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27588</v>
      </c>
      <c r="E22" s="27">
        <f t="shared" ref="E22:E43" si="2">G22+I22+K22+O22+Q22+M22</f>
        <v>12486</v>
      </c>
      <c r="F22" s="27">
        <f t="shared" ref="F22:F43" si="3">H22+J22+L22+P22+R22+N22</f>
        <v>15102</v>
      </c>
      <c r="G22" s="27">
        <v>8</v>
      </c>
      <c r="H22" s="27">
        <v>2</v>
      </c>
      <c r="I22" s="27">
        <v>92</v>
      </c>
      <c r="J22" s="27">
        <v>104</v>
      </c>
      <c r="K22" s="27">
        <v>2528</v>
      </c>
      <c r="L22" s="27">
        <v>2345</v>
      </c>
      <c r="M22" s="27">
        <v>5408</v>
      </c>
      <c r="N22" s="27">
        <v>4651</v>
      </c>
      <c r="O22" s="27">
        <v>2915</v>
      </c>
      <c r="P22" s="27">
        <v>3617</v>
      </c>
      <c r="Q22" s="27">
        <v>1535</v>
      </c>
      <c r="R22" s="27">
        <v>4383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37523</v>
      </c>
      <c r="E23" s="27">
        <f t="shared" si="2"/>
        <v>16725</v>
      </c>
      <c r="F23" s="27">
        <f t="shared" si="3"/>
        <v>20798</v>
      </c>
      <c r="G23" s="27">
        <v>121</v>
      </c>
      <c r="H23" s="27">
        <v>104</v>
      </c>
      <c r="I23" s="27">
        <v>671</v>
      </c>
      <c r="J23" s="27">
        <v>660</v>
      </c>
      <c r="K23" s="27">
        <v>3413</v>
      </c>
      <c r="L23" s="27">
        <v>3145</v>
      </c>
      <c r="M23" s="27">
        <v>5526</v>
      </c>
      <c r="N23" s="27">
        <v>5788</v>
      </c>
      <c r="O23" s="27">
        <v>4518</v>
      </c>
      <c r="P23" s="27">
        <v>5475</v>
      </c>
      <c r="Q23" s="27">
        <v>2476</v>
      </c>
      <c r="R23" s="27">
        <v>5626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6136</v>
      </c>
      <c r="E24" s="27">
        <f t="shared" si="2"/>
        <v>2998</v>
      </c>
      <c r="F24" s="27">
        <f t="shared" si="3"/>
        <v>3138</v>
      </c>
      <c r="G24" s="27">
        <v>16</v>
      </c>
      <c r="H24" s="27">
        <v>22</v>
      </c>
      <c r="I24" s="27">
        <v>112</v>
      </c>
      <c r="J24" s="27">
        <v>115</v>
      </c>
      <c r="K24" s="27">
        <v>605</v>
      </c>
      <c r="L24" s="27">
        <v>553</v>
      </c>
      <c r="M24" s="27">
        <v>1185</v>
      </c>
      <c r="N24" s="27">
        <v>1232</v>
      </c>
      <c r="O24" s="27">
        <v>895</v>
      </c>
      <c r="P24" s="27">
        <v>874</v>
      </c>
      <c r="Q24" s="27">
        <v>185</v>
      </c>
      <c r="R24" s="27">
        <v>342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7865</v>
      </c>
      <c r="E25" s="27">
        <f t="shared" si="2"/>
        <v>3628</v>
      </c>
      <c r="F25" s="27">
        <f t="shared" si="3"/>
        <v>4237</v>
      </c>
      <c r="G25" s="27">
        <v>22</v>
      </c>
      <c r="H25" s="27">
        <v>25</v>
      </c>
      <c r="I25" s="27">
        <v>109</v>
      </c>
      <c r="J25" s="27">
        <v>123</v>
      </c>
      <c r="K25" s="27">
        <v>656</v>
      </c>
      <c r="L25" s="27">
        <v>621</v>
      </c>
      <c r="M25" s="27">
        <v>1299</v>
      </c>
      <c r="N25" s="27">
        <v>1120</v>
      </c>
      <c r="O25" s="27">
        <v>1055</v>
      </c>
      <c r="P25" s="27">
        <v>1183</v>
      </c>
      <c r="Q25" s="27">
        <v>487</v>
      </c>
      <c r="R25" s="27">
        <v>1165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41475</v>
      </c>
      <c r="E26" s="27">
        <f t="shared" si="2"/>
        <v>18786</v>
      </c>
      <c r="F26" s="27">
        <f t="shared" si="3"/>
        <v>22689</v>
      </c>
      <c r="G26" s="27">
        <v>146</v>
      </c>
      <c r="H26" s="27">
        <v>167</v>
      </c>
      <c r="I26" s="27">
        <v>873</v>
      </c>
      <c r="J26" s="27">
        <v>765</v>
      </c>
      <c r="K26" s="27">
        <v>3406</v>
      </c>
      <c r="L26" s="27">
        <v>3087</v>
      </c>
      <c r="M26" s="27">
        <v>7330</v>
      </c>
      <c r="N26" s="27">
        <v>7127</v>
      </c>
      <c r="O26" s="27">
        <v>4744</v>
      </c>
      <c r="P26" s="27">
        <v>5829</v>
      </c>
      <c r="Q26" s="27">
        <v>2287</v>
      </c>
      <c r="R26" s="27">
        <v>5714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15538</v>
      </c>
      <c r="E27" s="27">
        <f t="shared" si="2"/>
        <v>6763</v>
      </c>
      <c r="F27" s="27">
        <f t="shared" si="3"/>
        <v>8775</v>
      </c>
      <c r="G27" s="27">
        <v>100</v>
      </c>
      <c r="H27" s="27">
        <v>92</v>
      </c>
      <c r="I27" s="27">
        <v>426</v>
      </c>
      <c r="J27" s="27">
        <v>387</v>
      </c>
      <c r="K27" s="27">
        <v>1398</v>
      </c>
      <c r="L27" s="27">
        <v>1266</v>
      </c>
      <c r="M27" s="27">
        <v>2571</v>
      </c>
      <c r="N27" s="27">
        <v>3021</v>
      </c>
      <c r="O27" s="27">
        <v>1578</v>
      </c>
      <c r="P27" s="27">
        <v>2060</v>
      </c>
      <c r="Q27" s="27">
        <v>690</v>
      </c>
      <c r="R27" s="27">
        <v>1949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349</v>
      </c>
      <c r="E28" s="27">
        <f t="shared" si="2"/>
        <v>241</v>
      </c>
      <c r="F28" s="27">
        <f t="shared" si="3"/>
        <v>108</v>
      </c>
      <c r="G28" s="27">
        <v>0</v>
      </c>
      <c r="H28" s="27">
        <v>1</v>
      </c>
      <c r="I28" s="27">
        <v>9</v>
      </c>
      <c r="J28" s="27">
        <v>4</v>
      </c>
      <c r="K28" s="27">
        <v>29</v>
      </c>
      <c r="L28" s="27">
        <v>28</v>
      </c>
      <c r="M28" s="27">
        <v>113</v>
      </c>
      <c r="N28" s="27">
        <v>48</v>
      </c>
      <c r="O28" s="27">
        <v>71</v>
      </c>
      <c r="P28" s="27">
        <v>23</v>
      </c>
      <c r="Q28" s="27">
        <v>19</v>
      </c>
      <c r="R28" s="27">
        <v>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17542</v>
      </c>
      <c r="E29" s="27">
        <f t="shared" si="2"/>
        <v>7679</v>
      </c>
      <c r="F29" s="27">
        <f t="shared" si="3"/>
        <v>9863</v>
      </c>
      <c r="G29" s="27">
        <v>16</v>
      </c>
      <c r="H29" s="27">
        <v>11</v>
      </c>
      <c r="I29" s="27">
        <v>113</v>
      </c>
      <c r="J29" s="27">
        <v>136</v>
      </c>
      <c r="K29" s="27">
        <v>1948</v>
      </c>
      <c r="L29" s="27">
        <v>1940</v>
      </c>
      <c r="M29" s="27">
        <v>3095</v>
      </c>
      <c r="N29" s="27">
        <v>3771</v>
      </c>
      <c r="O29" s="27">
        <v>1835</v>
      </c>
      <c r="P29" s="27">
        <v>2540</v>
      </c>
      <c r="Q29" s="27">
        <v>672</v>
      </c>
      <c r="R29" s="27">
        <v>1465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23454</v>
      </c>
      <c r="E30" s="27">
        <f t="shared" si="2"/>
        <v>10688</v>
      </c>
      <c r="F30" s="27">
        <f t="shared" si="3"/>
        <v>12766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5455</v>
      </c>
      <c r="N30" s="27">
        <v>6051</v>
      </c>
      <c r="O30" s="27">
        <v>3878</v>
      </c>
      <c r="P30" s="27">
        <v>4108</v>
      </c>
      <c r="Q30" s="27">
        <v>1355</v>
      </c>
      <c r="R30" s="27">
        <v>2607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21991</v>
      </c>
      <c r="E31" s="27">
        <f t="shared" si="2"/>
        <v>9916</v>
      </c>
      <c r="F31" s="27">
        <f t="shared" si="3"/>
        <v>12075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4976</v>
      </c>
      <c r="N31" s="27">
        <v>4975</v>
      </c>
      <c r="O31" s="27">
        <v>3612</v>
      </c>
      <c r="P31" s="27">
        <v>4043</v>
      </c>
      <c r="Q31" s="27">
        <v>1328</v>
      </c>
      <c r="R31" s="27">
        <v>3057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4440</v>
      </c>
      <c r="E32" s="27">
        <f t="shared" si="2"/>
        <v>2228</v>
      </c>
      <c r="F32" s="27">
        <f t="shared" si="3"/>
        <v>2212</v>
      </c>
      <c r="G32" s="27">
        <v>78</v>
      </c>
      <c r="H32" s="27">
        <v>90</v>
      </c>
      <c r="I32" s="27">
        <v>392</v>
      </c>
      <c r="J32" s="27">
        <v>390</v>
      </c>
      <c r="K32" s="27">
        <v>1758</v>
      </c>
      <c r="L32" s="27">
        <v>1732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3207</v>
      </c>
      <c r="E33" s="27">
        <f t="shared" si="2"/>
        <v>1619</v>
      </c>
      <c r="F33" s="27">
        <f t="shared" si="3"/>
        <v>1588</v>
      </c>
      <c r="G33" s="27">
        <v>55</v>
      </c>
      <c r="H33" s="27">
        <v>65</v>
      </c>
      <c r="I33" s="27">
        <v>299</v>
      </c>
      <c r="J33" s="27">
        <v>300</v>
      </c>
      <c r="K33" s="27">
        <v>1265</v>
      </c>
      <c r="L33" s="27">
        <v>1223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3161</v>
      </c>
      <c r="E34" s="27">
        <f t="shared" si="2"/>
        <v>1611</v>
      </c>
      <c r="F34" s="27">
        <f t="shared" si="3"/>
        <v>1550</v>
      </c>
      <c r="G34" s="27">
        <v>67</v>
      </c>
      <c r="H34" s="27">
        <v>69</v>
      </c>
      <c r="I34" s="27">
        <v>289</v>
      </c>
      <c r="J34" s="27">
        <v>272</v>
      </c>
      <c r="K34" s="27">
        <v>1255</v>
      </c>
      <c r="L34" s="27">
        <v>1209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8510</v>
      </c>
      <c r="E35" s="27">
        <f t="shared" si="2"/>
        <v>3838</v>
      </c>
      <c r="F35" s="27">
        <f t="shared" si="3"/>
        <v>4672</v>
      </c>
      <c r="G35" s="27">
        <v>31</v>
      </c>
      <c r="H35" s="27">
        <v>25</v>
      </c>
      <c r="I35" s="27">
        <v>193</v>
      </c>
      <c r="J35" s="27">
        <v>202</v>
      </c>
      <c r="K35" s="27">
        <v>823</v>
      </c>
      <c r="L35" s="27">
        <v>763</v>
      </c>
      <c r="M35" s="27">
        <v>1166</v>
      </c>
      <c r="N35" s="27">
        <v>1833</v>
      </c>
      <c r="O35" s="27">
        <v>1206</v>
      </c>
      <c r="P35" s="27">
        <v>1337</v>
      </c>
      <c r="Q35" s="27">
        <v>419</v>
      </c>
      <c r="R35" s="27">
        <v>512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2337</v>
      </c>
      <c r="E36" s="27">
        <f t="shared" si="2"/>
        <v>1000</v>
      </c>
      <c r="F36" s="27">
        <f t="shared" si="3"/>
        <v>1337</v>
      </c>
      <c r="G36" s="27">
        <v>0</v>
      </c>
      <c r="H36" s="27">
        <v>0</v>
      </c>
      <c r="I36" s="27">
        <v>6</v>
      </c>
      <c r="J36" s="27">
        <v>4</v>
      </c>
      <c r="K36" s="27">
        <v>198</v>
      </c>
      <c r="L36" s="27">
        <v>139</v>
      </c>
      <c r="M36" s="27">
        <v>443</v>
      </c>
      <c r="N36" s="27">
        <v>449</v>
      </c>
      <c r="O36" s="27">
        <v>232</v>
      </c>
      <c r="P36" s="27">
        <v>373</v>
      </c>
      <c r="Q36" s="27">
        <v>121</v>
      </c>
      <c r="R36" s="27">
        <v>372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21317</v>
      </c>
      <c r="E37" s="27">
        <f t="shared" si="2"/>
        <v>9481</v>
      </c>
      <c r="F37" s="27">
        <f t="shared" si="3"/>
        <v>11836</v>
      </c>
      <c r="G37" s="27">
        <v>163</v>
      </c>
      <c r="H37" s="27">
        <v>171</v>
      </c>
      <c r="I37" s="27">
        <v>821</v>
      </c>
      <c r="J37" s="27">
        <v>744</v>
      </c>
      <c r="K37" s="27">
        <v>2550</v>
      </c>
      <c r="L37" s="27">
        <v>2404</v>
      </c>
      <c r="M37" s="27">
        <v>3331</v>
      </c>
      <c r="N37" s="27">
        <v>4792</v>
      </c>
      <c r="O37" s="27">
        <v>2021</v>
      </c>
      <c r="P37" s="27">
        <v>2436</v>
      </c>
      <c r="Q37" s="27">
        <v>595</v>
      </c>
      <c r="R37" s="27">
        <v>1289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1670</v>
      </c>
      <c r="E38" s="27">
        <f t="shared" si="2"/>
        <v>580</v>
      </c>
      <c r="F38" s="27">
        <f t="shared" si="3"/>
        <v>1090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275</v>
      </c>
      <c r="N38" s="27">
        <v>341</v>
      </c>
      <c r="O38" s="27">
        <v>185</v>
      </c>
      <c r="P38" s="27">
        <v>384</v>
      </c>
      <c r="Q38" s="27">
        <v>120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640</v>
      </c>
      <c r="E39" s="27">
        <f t="shared" si="2"/>
        <v>378</v>
      </c>
      <c r="F39" s="27">
        <f t="shared" si="3"/>
        <v>262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41</v>
      </c>
      <c r="N39" s="27">
        <v>78</v>
      </c>
      <c r="O39" s="27">
        <v>259</v>
      </c>
      <c r="P39" s="27">
        <v>143</v>
      </c>
      <c r="Q39" s="27">
        <v>78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5767</v>
      </c>
      <c r="E40" s="27">
        <f t="shared" si="2"/>
        <v>3238</v>
      </c>
      <c r="F40" s="27">
        <f t="shared" si="3"/>
        <v>2529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1490</v>
      </c>
      <c r="N40" s="27">
        <v>846</v>
      </c>
      <c r="O40" s="27">
        <v>1302</v>
      </c>
      <c r="P40" s="27">
        <v>1016</v>
      </c>
      <c r="Q40" s="27">
        <v>446</v>
      </c>
      <c r="R40" s="27">
        <v>667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3274</v>
      </c>
      <c r="E43" s="27">
        <f t="shared" si="2"/>
        <v>2064</v>
      </c>
      <c r="F43" s="27">
        <f t="shared" si="3"/>
        <v>1210</v>
      </c>
      <c r="G43" s="27">
        <v>41</v>
      </c>
      <c r="H43" s="27">
        <v>42</v>
      </c>
      <c r="I43" s="27">
        <v>28</v>
      </c>
      <c r="J43" s="27">
        <v>35</v>
      </c>
      <c r="K43" s="27">
        <v>88</v>
      </c>
      <c r="L43" s="27">
        <v>71</v>
      </c>
      <c r="M43" s="27">
        <v>1313</v>
      </c>
      <c r="N43" s="27">
        <v>824</v>
      </c>
      <c r="O43" s="27">
        <v>545</v>
      </c>
      <c r="P43" s="27">
        <v>147</v>
      </c>
      <c r="Q43" s="27">
        <v>49</v>
      </c>
      <c r="R43" s="27">
        <v>91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254215</v>
      </c>
      <c r="E44" s="21">
        <f>G44+I44+K44+O44+Q44+M44</f>
        <v>116047</v>
      </c>
      <c r="F44" s="21">
        <f>H44+J44+L44+P44+R44+N44</f>
        <v>138168</v>
      </c>
      <c r="G44" s="21">
        <f t="shared" ref="G44:R44" si="5">SUM(G45:G48)</f>
        <v>864</v>
      </c>
      <c r="H44" s="21">
        <f t="shared" si="5"/>
        <v>886</v>
      </c>
      <c r="I44" s="21">
        <f t="shared" si="5"/>
        <v>4433</v>
      </c>
      <c r="J44" s="21">
        <f t="shared" si="5"/>
        <v>4241</v>
      </c>
      <c r="K44" s="21">
        <f t="shared" si="5"/>
        <v>21920</v>
      </c>
      <c r="L44" s="21">
        <f t="shared" si="5"/>
        <v>20526</v>
      </c>
      <c r="M44" s="21">
        <f t="shared" si="5"/>
        <v>45058</v>
      </c>
      <c r="N44" s="21">
        <f t="shared" si="5"/>
        <v>47101</v>
      </c>
      <c r="O44" s="21">
        <f t="shared" si="5"/>
        <v>30892</v>
      </c>
      <c r="P44" s="21">
        <f t="shared" si="5"/>
        <v>35738</v>
      </c>
      <c r="Q44" s="21">
        <f t="shared" si="5"/>
        <v>12880</v>
      </c>
      <c r="R44" s="21">
        <f t="shared" si="5"/>
        <v>29676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222567</v>
      </c>
      <c r="E45" s="27">
        <f t="shared" ref="E45:E47" si="6">G45+I45+K45+O45+Q45+M45</f>
        <v>101982</v>
      </c>
      <c r="F45" s="27">
        <f t="shared" ref="F45:F47" si="7">H45+J45+L45+P45+R45+N45</f>
        <v>120585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673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692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3434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3326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18199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17077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39939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39867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27804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31951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11933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27672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2226</v>
      </c>
      <c r="E46" s="27">
        <f t="shared" si="6"/>
        <v>970</v>
      </c>
      <c r="F46" s="27">
        <f t="shared" si="7"/>
        <v>1256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2</v>
      </c>
      <c r="K46" s="26">
        <f>'Прил. 11 АЛЬФА'!J36</f>
        <v>201</v>
      </c>
      <c r="L46" s="26">
        <f>'Прил. 11 АЛЬФА'!K36</f>
        <v>148</v>
      </c>
      <c r="M46" s="26">
        <f>'Прил. 11 АЛЬФА'!L36</f>
        <v>432</v>
      </c>
      <c r="N46" s="26">
        <f>'Прил. 11 АЛЬФА'!M36</f>
        <v>403</v>
      </c>
      <c r="O46" s="26">
        <f>'Прил. 11 АЛЬФА'!N36</f>
        <v>216</v>
      </c>
      <c r="P46" s="26">
        <f>'Прил. 11 АЛЬФА'!O36</f>
        <v>344</v>
      </c>
      <c r="Q46" s="26">
        <f>'Прил. 11 АЛЬФА'!P36</f>
        <v>116</v>
      </c>
      <c r="R46" s="26">
        <f>'Прил. 11 АЛЬФА'!Q36</f>
        <v>359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23077</v>
      </c>
      <c r="E47" s="27">
        <f t="shared" si="6"/>
        <v>10231</v>
      </c>
      <c r="F47" s="27">
        <f t="shared" si="7"/>
        <v>12846</v>
      </c>
      <c r="G47" s="26">
        <f>'Прил. 11 АЛЬФА'!F29+'Прил. 11 АЛЬФА'!F30+'Прил. 11 АЛЬФА'!F31</f>
        <v>172</v>
      </c>
      <c r="H47" s="26">
        <f>'Прил. 11 АЛЬФА'!G29+'Прил. 11 АЛЬФА'!G30+'Прил. 11 АЛЬФА'!G31</f>
        <v>179</v>
      </c>
      <c r="I47" s="26">
        <f>'Прил. 11 АЛЬФА'!H29+'Прил. 11 АЛЬФА'!H30+'Прил. 11 АЛЬФА'!H31</f>
        <v>839</v>
      </c>
      <c r="J47" s="26">
        <f>'Прил. 11 АЛЬФА'!I29+'Прил. 11 АЛЬФА'!I30+'Прил. 11 АЛЬФА'!I31</f>
        <v>760</v>
      </c>
      <c r="K47" s="26">
        <f>'Прил. 11 АЛЬФА'!J29+'Прил. 11 АЛЬФА'!J30+'Прил. 11 АЛЬФА'!J31</f>
        <v>2737</v>
      </c>
      <c r="L47" s="26">
        <f>'Прил. 11 АЛЬФА'!K29+'Прил. 11 АЛЬФА'!K30+'Прил. 11 АЛЬФА'!K31</f>
        <v>2582</v>
      </c>
      <c r="M47" s="26">
        <f>'Прил. 11 АЛЬФА'!L29+'Прил. 11 АЛЬФА'!L30+'Прил. 11 АЛЬФА'!L31</f>
        <v>3726</v>
      </c>
      <c r="N47" s="26">
        <f>'Прил. 11 АЛЬФА'!M29+'Прил. 11 АЛЬФА'!M30+'Прил. 11 АЛЬФА'!M31</f>
        <v>5415</v>
      </c>
      <c r="O47" s="26">
        <f>'Прил. 11 АЛЬФА'!N29+'Прил. 11 АЛЬФА'!N30+'Прил. 11 АЛЬФА'!N31</f>
        <v>2137</v>
      </c>
      <c r="P47" s="26">
        <f>'Прил. 11 АЛЬФА'!O29+'Прил. 11 АЛЬФА'!O30+'Прил. 11 АЛЬФА'!O31</f>
        <v>2552</v>
      </c>
      <c r="Q47" s="26">
        <f>'Прил. 11 АЛЬФА'!P29+'Прил. 11 АЛЬФА'!P30+'Прил. 11 АЛЬФА'!P31</f>
        <v>620</v>
      </c>
      <c r="R47" s="26">
        <f>'Прил. 11 АЛЬФА'!Q29+'Прил. 11 АЛЬФА'!Q30+'Прил. 11 АЛЬФА'!Q31</f>
        <v>1358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6345</v>
      </c>
      <c r="E48" s="27">
        <f t="shared" ref="E48" si="9">G48+I48+K48+O48+Q48+M48</f>
        <v>2864</v>
      </c>
      <c r="F48" s="27">
        <f t="shared" ref="F48" si="10">H48+J48+L48+P48+R48+N48</f>
        <v>3481</v>
      </c>
      <c r="G48" s="26">
        <f>'Прил. 11 АЛЬФА'!F32+'Прил. 11 АЛЬФА'!F24</f>
        <v>19</v>
      </c>
      <c r="H48" s="26">
        <f>'Прил. 11 АЛЬФА'!G32+'Прил. 11 АЛЬФА'!G24</f>
        <v>15</v>
      </c>
      <c r="I48" s="26">
        <f>'Прил. 11 АЛЬФА'!H32+'Прил. 11 АЛЬФА'!H24</f>
        <v>155</v>
      </c>
      <c r="J48" s="26">
        <f>'Прил. 11 АЛЬФА'!I32+'Прил. 11 АЛЬФА'!I24</f>
        <v>153</v>
      </c>
      <c r="K48" s="26">
        <f>'Прил. 11 АЛЬФА'!J32+'Прил. 11 АЛЬФА'!J24</f>
        <v>783</v>
      </c>
      <c r="L48" s="26">
        <f>'Прил. 11 АЛЬФА'!K32+'Прил. 11 АЛЬФА'!K24</f>
        <v>719</v>
      </c>
      <c r="M48" s="26">
        <f>'Прил. 11 АЛЬФА'!L32+'Прил. 11 АЛЬФА'!L24</f>
        <v>961</v>
      </c>
      <c r="N48" s="26">
        <f>'Прил. 11 АЛЬФА'!M32+'Прил. 11 АЛЬФА'!M24</f>
        <v>1416</v>
      </c>
      <c r="O48" s="26">
        <f>'Прил. 11 АЛЬФА'!N32+'Прил. 11 АЛЬФА'!N24</f>
        <v>735</v>
      </c>
      <c r="P48" s="26">
        <f>'Прил. 11 АЛЬФА'!O32+'Прил. 11 АЛЬФА'!O24</f>
        <v>891</v>
      </c>
      <c r="Q48" s="26">
        <f>'Прил. 11 АЛЬФА'!P32+'Прил. 11 АЛЬФА'!P24</f>
        <v>211</v>
      </c>
      <c r="R48" s="26">
        <f>'Прил. 11 АЛЬФА'!Q32+'Прил. 11 АЛЬФА'!Q24</f>
        <v>287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98"/>
      <c r="F53" s="98"/>
      <c r="G53" s="91"/>
      <c r="H53" s="91"/>
      <c r="I53" s="91"/>
      <c r="J53" s="91"/>
      <c r="K53" s="91"/>
      <c r="L53" s="91"/>
      <c r="M53" s="91"/>
      <c r="N53" s="91"/>
      <c r="O53" s="91"/>
    </row>
    <row r="54" spans="1:18" s="35" customFormat="1" ht="13.5" customHeight="1">
      <c r="E54" s="89" t="s">
        <v>44</v>
      </c>
      <c r="F54" s="89"/>
      <c r="G54" s="90" t="s">
        <v>45</v>
      </c>
      <c r="H54" s="90"/>
      <c r="I54" s="90"/>
      <c r="J54" s="90"/>
      <c r="K54" s="90"/>
      <c r="L54" s="90"/>
      <c r="M54" s="90"/>
      <c r="N54" s="90"/>
      <c r="O54" s="9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91"/>
      <c r="B56" s="91"/>
      <c r="C56" s="91"/>
      <c r="D56" s="91"/>
      <c r="E56" s="98"/>
      <c r="F56" s="98"/>
      <c r="G56" s="91"/>
      <c r="H56" s="91"/>
      <c r="I56" s="91"/>
      <c r="J56" s="91"/>
      <c r="K56" s="91"/>
      <c r="L56" s="91"/>
      <c r="M56" s="91"/>
      <c r="N56" s="91"/>
      <c r="O56" s="91"/>
    </row>
    <row r="57" spans="1:18" s="36" customFormat="1" ht="12">
      <c r="A57" s="90" t="s">
        <v>47</v>
      </c>
      <c r="B57" s="90"/>
      <c r="C57" s="90"/>
      <c r="D57" s="90"/>
      <c r="E57" s="89" t="s">
        <v>44</v>
      </c>
      <c r="F57" s="89"/>
      <c r="G57" s="90" t="s">
        <v>45</v>
      </c>
      <c r="H57" s="90"/>
      <c r="I57" s="90"/>
      <c r="J57" s="90"/>
      <c r="K57" s="90"/>
      <c r="L57" s="90"/>
      <c r="M57" s="90"/>
      <c r="N57" s="90"/>
      <c r="O57" s="9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526741</v>
      </c>
    </row>
    <row r="12" spans="1:17" s="12" customFormat="1" ht="18.75">
      <c r="C12" s="75" t="s">
        <v>70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269269</v>
      </c>
      <c r="D20" s="53">
        <f>'Прил. 11 СОГАЗ'!D20+'Прил. 11 АЛЬФА'!D20</f>
        <v>124711</v>
      </c>
      <c r="E20" s="53">
        <f>'Прил. 11 СОГАЗ'!E20+'Прил. 11 АЛЬФА'!E20</f>
        <v>144558</v>
      </c>
      <c r="F20" s="53">
        <f>'Прил. 11 СОГАЗ'!F20+'Прил. 11 АЛЬФА'!F20</f>
        <v>1046</v>
      </c>
      <c r="G20" s="53">
        <f>'Прил. 11 СОГАЗ'!G20+'Прил. 11 АЛЬФА'!G20</f>
        <v>972</v>
      </c>
      <c r="H20" s="53">
        <f>'Прил. 11 СОГАЗ'!H20+'Прил. 11 АЛЬФА'!H20</f>
        <v>4733</v>
      </c>
      <c r="I20" s="53">
        <f>'Прил. 11 СОГАЗ'!I20+'Прил. 11 АЛЬФА'!I20</f>
        <v>4548</v>
      </c>
      <c r="J20" s="53">
        <f>'Прил. 11 СОГАЗ'!J20+'Прил. 11 АЛЬФА'!J20</f>
        <v>20659</v>
      </c>
      <c r="K20" s="53">
        <f>'Прил. 11 СОГАЗ'!K20+'Прил. 11 АЛЬФА'!K20</f>
        <v>19194</v>
      </c>
      <c r="L20" s="53">
        <f>'Прил. 11 СОГАЗ'!L20+'Прил. 11 АЛЬФА'!L20</f>
        <v>47167</v>
      </c>
      <c r="M20" s="53">
        <f>'Прил. 11 СОГАЗ'!M20+'Прил. 11 АЛЬФА'!M20</f>
        <v>47782</v>
      </c>
      <c r="N20" s="53">
        <f>'Прил. 11 СОГАЗ'!N20+'Прил. 11 АЛЬФА'!N20</f>
        <v>35943</v>
      </c>
      <c r="O20" s="53">
        <f>'Прил. 11 СОГАЗ'!O20+'Прил. 11 АЛЬФА'!O20</f>
        <v>39510</v>
      </c>
      <c r="P20" s="53">
        <f>'Прил. 11 СОГАЗ'!P20+'Прил. 11 АЛЬФА'!P20</f>
        <v>15163</v>
      </c>
      <c r="Q20" s="53">
        <f>'Прил. 11 СОГАЗ'!Q20+'Прил. 11 АЛЬФА'!Q20</f>
        <v>32552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7819</v>
      </c>
      <c r="D21" s="53">
        <f>'Прил. 11 СОГАЗ'!D21+'Прил. 11 АЛЬФА'!D21</f>
        <v>3723</v>
      </c>
      <c r="E21" s="53">
        <f>'Прил. 11 СОГАЗ'!E21+'Прил. 11 АЛЬФА'!E21</f>
        <v>4096</v>
      </c>
      <c r="F21" s="53">
        <f>'Прил. 11 СОГАЗ'!F21+'Прил. 11 АЛЬФА'!F21</f>
        <v>38</v>
      </c>
      <c r="G21" s="53">
        <f>'Прил. 11 СОГАЗ'!G21+'Прил. 11 АЛЬФА'!G21</f>
        <v>29</v>
      </c>
      <c r="H21" s="53">
        <f>'Прил. 11 СОГАЗ'!H21+'Прил. 11 АЛЬФА'!H21</f>
        <v>157</v>
      </c>
      <c r="I21" s="53">
        <f>'Прил. 11 СОГАЗ'!I21+'Прил. 11 АЛЬФА'!I21</f>
        <v>140</v>
      </c>
      <c r="J21" s="53">
        <f>'Прил. 11 СОГАЗ'!J21+'Прил. 11 АЛЬФА'!J21</f>
        <v>658</v>
      </c>
      <c r="K21" s="53">
        <f>'Прил. 11 СОГАЗ'!K21+'Прил. 11 АЛЬФА'!K21</f>
        <v>553</v>
      </c>
      <c r="L21" s="53">
        <f>'Прил. 11 СОГАЗ'!L21+'Прил. 11 АЛЬФА'!L21</f>
        <v>1523</v>
      </c>
      <c r="M21" s="53">
        <f>'Прил. 11 СОГАЗ'!M21+'Прил. 11 АЛЬФА'!M21</f>
        <v>1454</v>
      </c>
      <c r="N21" s="53">
        <f>'Прил. 11 СОГАЗ'!N21+'Прил. 11 АЛЬФА'!N21</f>
        <v>971</v>
      </c>
      <c r="O21" s="53">
        <f>'Прил. 11 СОГАЗ'!O21+'Прил. 11 АЛЬФА'!O21</f>
        <v>1176</v>
      </c>
      <c r="P21" s="53">
        <f>'Прил. 11 СОГАЗ'!P21+'Прил. 11 АЛЬФА'!P21</f>
        <v>376</v>
      </c>
      <c r="Q21" s="53">
        <f>'Прил. 11 СОГАЗ'!Q21+'Прил. 11 АЛЬФА'!Q21</f>
        <v>744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46297</v>
      </c>
      <c r="D22" s="53">
        <f>'Прил. 11 СОГАЗ'!D22+'Прил. 11 АЛЬФА'!D22</f>
        <v>19859</v>
      </c>
      <c r="E22" s="53">
        <f>'Прил. 11 СОГАЗ'!E22+'Прил. 11 АЛЬФА'!E22</f>
        <v>26438</v>
      </c>
      <c r="F22" s="53">
        <f>'Прил. 11 СОГАЗ'!F22+'Прил. 11 АЛЬФА'!F22</f>
        <v>232</v>
      </c>
      <c r="G22" s="53">
        <f>'Прил. 11 СОГАЗ'!G22+'Прил. 11 АЛЬФА'!G22</f>
        <v>254</v>
      </c>
      <c r="H22" s="53">
        <f>'Прил. 11 СОГАЗ'!H22+'Прил. 11 АЛЬФА'!H22</f>
        <v>1172</v>
      </c>
      <c r="I22" s="53">
        <f>'Прил. 11 СОГАЗ'!I22+'Прил. 11 АЛЬФА'!I22</f>
        <v>1237</v>
      </c>
      <c r="J22" s="53">
        <f>'Прил. 11 СОГАЗ'!J22+'Прил. 11 АЛЬФА'!J22</f>
        <v>4941</v>
      </c>
      <c r="K22" s="53">
        <f>'Прил. 11 СОГАЗ'!K22+'Прил. 11 АЛЬФА'!K22</f>
        <v>4868</v>
      </c>
      <c r="L22" s="53">
        <f>'Прил. 11 СОГАЗ'!L22+'Прил. 11 АЛЬФА'!L22</f>
        <v>6980</v>
      </c>
      <c r="M22" s="53">
        <f>'Прил. 11 СОГАЗ'!M22+'Прил. 11 АЛЬФА'!M22</f>
        <v>10508</v>
      </c>
      <c r="N22" s="53">
        <f>'Прил. 11 СОГАЗ'!N22+'Прил. 11 АЛЬФА'!N22</f>
        <v>4926</v>
      </c>
      <c r="O22" s="53">
        <f>'Прил. 11 СОГАЗ'!O22+'Прил. 11 АЛЬФА'!O22</f>
        <v>6377</v>
      </c>
      <c r="P22" s="53">
        <f>'Прил. 11 СОГАЗ'!P22+'Прил. 11 АЛЬФА'!P22</f>
        <v>1608</v>
      </c>
      <c r="Q22" s="53">
        <f>'Прил. 11 СОГАЗ'!Q22+'Прил. 11 АЛЬФА'!Q22</f>
        <v>3194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1054</v>
      </c>
      <c r="D24" s="53">
        <f>'Прил. 11 СОГАЗ'!D24+'Прил. 11 АЛЬФА'!D24</f>
        <v>540</v>
      </c>
      <c r="E24" s="53">
        <f>'Прил. 11 СОГАЗ'!E24+'Прил. 11 АЛЬФА'!E24</f>
        <v>514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11</v>
      </c>
      <c r="I24" s="53">
        <f>'Прил. 11 СОГАЗ'!I24+'Прил. 11 АЛЬФА'!I24</f>
        <v>13</v>
      </c>
      <c r="J24" s="53">
        <f>'Прил. 11 СОГАЗ'!J24+'Прил. 11 АЛЬФА'!J24</f>
        <v>84</v>
      </c>
      <c r="K24" s="53">
        <f>'Прил. 11 СОГАЗ'!K24+'Прил. 11 АЛЬФА'!K24</f>
        <v>79</v>
      </c>
      <c r="L24" s="53">
        <f>'Прил. 11 СОГАЗ'!L24+'Прил. 11 АЛЬФА'!L24</f>
        <v>196</v>
      </c>
      <c r="M24" s="53">
        <f>'Прил. 11 СОГАЗ'!M24+'Прил. 11 АЛЬФА'!M24</f>
        <v>173</v>
      </c>
      <c r="N24" s="53">
        <f>'Прил. 11 СОГАЗ'!N24+'Прил. 11 АЛЬФА'!N24</f>
        <v>194</v>
      </c>
      <c r="O24" s="53">
        <f>'Прил. 11 СОГАЗ'!O24+'Прил. 11 АЛЬФА'!O24</f>
        <v>190</v>
      </c>
      <c r="P24" s="53">
        <f>'Прил. 11 СОГАЗ'!P24+'Прил. 11 АЛЬФА'!P24</f>
        <v>52</v>
      </c>
      <c r="Q24" s="53">
        <f>'Прил. 11 СОГАЗ'!Q24+'Прил. 11 АЛЬФА'!Q24</f>
        <v>58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36975</v>
      </c>
      <c r="D25" s="53">
        <f>'Прил. 11 СОГАЗ'!D25+'Прил. 11 АЛЬФА'!D25</f>
        <v>17841</v>
      </c>
      <c r="E25" s="53">
        <f>'Прил. 11 СОГАЗ'!E25+'Прил. 11 АЛЬФА'!E25</f>
        <v>19134</v>
      </c>
      <c r="F25" s="53">
        <f>'Прил. 11 СОГАЗ'!F25+'Прил. 11 АЛЬФА'!F25</f>
        <v>99</v>
      </c>
      <c r="G25" s="53">
        <f>'Прил. 11 СОГАЗ'!G25+'Прил. 11 АЛЬФА'!G25</f>
        <v>106</v>
      </c>
      <c r="H25" s="53">
        <f>'Прил. 11 СОГАЗ'!H25+'Прил. 11 АЛЬФА'!H25</f>
        <v>598</v>
      </c>
      <c r="I25" s="53">
        <f>'Прил. 11 СОГАЗ'!I25+'Прил. 11 АЛЬФА'!I25</f>
        <v>589</v>
      </c>
      <c r="J25" s="53">
        <f>'Прил. 11 СОГАЗ'!J25+'Прил. 11 АЛЬФА'!J25</f>
        <v>2735</v>
      </c>
      <c r="K25" s="53">
        <f>'Прил. 11 СОГАЗ'!K25+'Прил. 11 АЛЬФА'!K25</f>
        <v>2664</v>
      </c>
      <c r="L25" s="53">
        <f>'Прил. 11 СОГАЗ'!L25+'Прил. 11 АЛЬФА'!L25</f>
        <v>7048</v>
      </c>
      <c r="M25" s="53">
        <f>'Прил. 11 СОГАЗ'!M25+'Прил. 11 АЛЬФА'!M25</f>
        <v>6104</v>
      </c>
      <c r="N25" s="53">
        <f>'Прил. 11 СОГАЗ'!N25+'Прил. 11 АЛЬФА'!N25</f>
        <v>5271</v>
      </c>
      <c r="O25" s="53">
        <f>'Прил. 11 СОГАЗ'!O25+'Прил. 11 АЛЬФА'!O25</f>
        <v>5278</v>
      </c>
      <c r="P25" s="53">
        <f>'Прил. 11 СОГАЗ'!P25+'Прил. 11 АЛЬФА'!P25</f>
        <v>2090</v>
      </c>
      <c r="Q25" s="53">
        <f>'Прил. 11 СОГАЗ'!Q25+'Прил. 11 АЛЬФА'!Q25</f>
        <v>4393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466</v>
      </c>
      <c r="D26" s="53">
        <f>'Прил. 11 СОГАЗ'!D26+'Прил. 11 АЛЬФА'!D26</f>
        <v>233</v>
      </c>
      <c r="E26" s="53">
        <f>'Прил. 11 СОГАЗ'!E26+'Прил. 11 АЛЬФА'!E26</f>
        <v>233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27</v>
      </c>
      <c r="K26" s="53">
        <f>'Прил. 11 СОГАЗ'!K26+'Прил. 11 АЛЬФА'!K26</f>
        <v>21</v>
      </c>
      <c r="L26" s="53">
        <f>'Прил. 11 СОГАЗ'!L26+'Прил. 11 АЛЬФА'!L26</f>
        <v>87</v>
      </c>
      <c r="M26" s="53">
        <f>'Прил. 11 СОГАЗ'!M26+'Прил. 11 АЛЬФА'!M26</f>
        <v>63</v>
      </c>
      <c r="N26" s="53">
        <f>'Прил. 11 СОГАЗ'!N26+'Прил. 11 АЛЬФА'!N26</f>
        <v>84</v>
      </c>
      <c r="O26" s="53">
        <f>'Прил. 11 СОГАЗ'!O26+'Прил. 11 АЛЬФА'!O26</f>
        <v>75</v>
      </c>
      <c r="P26" s="53">
        <f>'Прил. 11 СОГАЗ'!P26+'Прил. 11 АЛЬФА'!P26</f>
        <v>32</v>
      </c>
      <c r="Q26" s="53">
        <f>'Прил. 11 СОГАЗ'!Q26+'Прил. 11 АЛЬФА'!Q26</f>
        <v>70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3939</v>
      </c>
      <c r="D27" s="53">
        <f>'Прил. 11 СОГАЗ'!D27+'Прил. 11 АЛЬФА'!D27</f>
        <v>1750</v>
      </c>
      <c r="E27" s="53">
        <f>'Прил. 11 СОГАЗ'!E27+'Прил. 11 АЛЬФА'!E27</f>
        <v>2189</v>
      </c>
      <c r="F27" s="53">
        <f>'Прил. 11 СОГАЗ'!F27+'Прил. 11 АЛЬФА'!F27</f>
        <v>13</v>
      </c>
      <c r="G27" s="53">
        <f>'Прил. 11 СОГАЗ'!G27+'Прил. 11 АЛЬФА'!G27</f>
        <v>17</v>
      </c>
      <c r="H27" s="53">
        <f>'Прил. 11 СОГАЗ'!H27+'Прил. 11 АЛЬФА'!H27</f>
        <v>89</v>
      </c>
      <c r="I27" s="53">
        <f>'Прил. 11 СОГАЗ'!I27+'Прил. 11 АЛЬФА'!I27</f>
        <v>85</v>
      </c>
      <c r="J27" s="53">
        <f>'Прил. 11 СОГАЗ'!J27+'Прил. 11 АЛЬФА'!J27</f>
        <v>536</v>
      </c>
      <c r="K27" s="53">
        <f>'Прил. 11 СОГАЗ'!K27+'Прил. 11 АЛЬФА'!K27</f>
        <v>499</v>
      </c>
      <c r="L27" s="53">
        <f>'Прил. 11 СОГАЗ'!L27+'Прил. 11 АЛЬФА'!L27</f>
        <v>622</v>
      </c>
      <c r="M27" s="53">
        <f>'Прил. 11 СОГАЗ'!M27+'Прил. 11 АЛЬФА'!M27</f>
        <v>913</v>
      </c>
      <c r="N27" s="53">
        <f>'Прил. 11 СОГАЗ'!N27+'Прил. 11 АЛЬФА'!N27</f>
        <v>407</v>
      </c>
      <c r="O27" s="53">
        <f>'Прил. 11 СОГАЗ'!O27+'Прил. 11 АЛЬФА'!O27</f>
        <v>515</v>
      </c>
      <c r="P27" s="53">
        <f>'Прил. 11 СОГАЗ'!P27+'Прил. 11 АЛЬФА'!P27</f>
        <v>83</v>
      </c>
      <c r="Q27" s="53">
        <f>'Прил. 11 СОГАЗ'!Q27+'Прил. 11 АЛЬФА'!Q27</f>
        <v>160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29216</v>
      </c>
      <c r="D28" s="53">
        <f>'Прил. 11 СОГАЗ'!D28+'Прил. 11 АЛЬФА'!D28</f>
        <v>13501</v>
      </c>
      <c r="E28" s="53">
        <f>'Прил. 11 СОГАЗ'!E28+'Прил. 11 АЛЬФА'!E28</f>
        <v>15715</v>
      </c>
      <c r="F28" s="53">
        <f>'Прил. 11 СОГАЗ'!F28+'Прил. 11 АЛЬФА'!F28</f>
        <v>113</v>
      </c>
      <c r="G28" s="53">
        <f>'Прил. 11 СОГАЗ'!G28+'Прил. 11 АЛЬФА'!G28</f>
        <v>102</v>
      </c>
      <c r="H28" s="53">
        <f>'Прил. 11 СОГАЗ'!H28+'Прил. 11 АЛЬФА'!H28</f>
        <v>631</v>
      </c>
      <c r="I28" s="53">
        <f>'Прил. 11 СОГАЗ'!I28+'Прил. 11 АЛЬФА'!I28</f>
        <v>569</v>
      </c>
      <c r="J28" s="53">
        <f>'Прил. 11 СОГАЗ'!J28+'Прил. 11 АЛЬФА'!J28</f>
        <v>2819</v>
      </c>
      <c r="K28" s="53">
        <f>'Прил. 11 СОГАЗ'!K28+'Прил. 11 АЛЬФА'!K28</f>
        <v>2728</v>
      </c>
      <c r="L28" s="53">
        <f>'Прил. 11 СОГАЗ'!L28+'Прил. 11 АЛЬФА'!L28</f>
        <v>5153</v>
      </c>
      <c r="M28" s="53">
        <f>'Прил. 11 СОГАЗ'!M28+'Прил. 11 АЛЬФА'!M28</f>
        <v>5771</v>
      </c>
      <c r="N28" s="53">
        <f>'Прил. 11 СОГАЗ'!N28+'Прил. 11 АЛЬФА'!N28</f>
        <v>3679</v>
      </c>
      <c r="O28" s="53">
        <f>'Прил. 11 СОГАЗ'!O28+'Прил. 11 АЛЬФА'!O28</f>
        <v>3962</v>
      </c>
      <c r="P28" s="53">
        <f>'Прил. 11 СОГАЗ'!P28+'Прил. 11 АЛЬФА'!P28</f>
        <v>1106</v>
      </c>
      <c r="Q28" s="53">
        <f>'Прил. 11 СОГАЗ'!Q28+'Прил. 11 АЛЬФА'!Q28</f>
        <v>2583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13313</v>
      </c>
      <c r="D29" s="53">
        <f>'Прил. 11 СОГАЗ'!D29+'Прил. 11 АЛЬФА'!D29</f>
        <v>5893</v>
      </c>
      <c r="E29" s="53">
        <f>'Прил. 11 СОГАЗ'!E29+'Прил. 11 АЛЬФА'!E29</f>
        <v>7420</v>
      </c>
      <c r="F29" s="53">
        <f>'Прил. 11 СОГАЗ'!F29+'Прил. 11 АЛЬФА'!F29</f>
        <v>79</v>
      </c>
      <c r="G29" s="53">
        <f>'Прил. 11 СОГАЗ'!G29+'Прил. 11 АЛЬФА'!G29</f>
        <v>73</v>
      </c>
      <c r="H29" s="53">
        <f>'Прил. 11 СОГАЗ'!H29+'Прил. 11 АЛЬФА'!H29</f>
        <v>353</v>
      </c>
      <c r="I29" s="53">
        <f>'Прил. 11 СОГАЗ'!I29+'Прил. 11 АЛЬФА'!I29</f>
        <v>324</v>
      </c>
      <c r="J29" s="53">
        <f>'Прил. 11 СОГАЗ'!J29+'Прил. 11 АЛЬФА'!J29</f>
        <v>1459</v>
      </c>
      <c r="K29" s="53">
        <f>'Прил. 11 СОГАЗ'!K29+'Прил. 11 АЛЬФА'!K29</f>
        <v>1335</v>
      </c>
      <c r="L29" s="53">
        <f>'Прил. 11 СОГАЗ'!L29+'Прил. 11 АЛЬФА'!L29</f>
        <v>2187</v>
      </c>
      <c r="M29" s="53">
        <f>'Прил. 11 СОГАЗ'!M29+'Прил. 11 АЛЬФА'!M29</f>
        <v>2908</v>
      </c>
      <c r="N29" s="53">
        <f>'Прил. 11 СОГАЗ'!N29+'Прил. 11 АЛЬФА'!N29</f>
        <v>1377</v>
      </c>
      <c r="O29" s="53">
        <f>'Прил. 11 СОГАЗ'!O29+'Прил. 11 АЛЬФА'!O29</f>
        <v>1809</v>
      </c>
      <c r="P29" s="53">
        <f>'Прил. 11 СОГАЗ'!P29+'Прил. 11 АЛЬФА'!P29</f>
        <v>438</v>
      </c>
      <c r="Q29" s="53">
        <f>'Прил. 11 СОГАЗ'!Q29+'Прил. 11 АЛЬФА'!Q29</f>
        <v>971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8159</v>
      </c>
      <c r="D30" s="53">
        <f>'Прил. 11 СОГАЗ'!D30+'Прил. 11 АЛЬФА'!D30</f>
        <v>3377</v>
      </c>
      <c r="E30" s="53">
        <f>'Прил. 11 СОГАЗ'!E30+'Прил. 11 АЛЬФА'!E30</f>
        <v>4782</v>
      </c>
      <c r="F30" s="53">
        <f>'Прил. 11 СОГАЗ'!F30+'Прил. 11 АЛЬФА'!F30</f>
        <v>58</v>
      </c>
      <c r="G30" s="53">
        <f>'Прил. 11 СОГАЗ'!G30+'Прил. 11 АЛЬФА'!G30</f>
        <v>68</v>
      </c>
      <c r="H30" s="53">
        <f>'Прил. 11 СОГАЗ'!H30+'Прил. 11 АЛЬФА'!H30</f>
        <v>305</v>
      </c>
      <c r="I30" s="53">
        <f>'Прил. 11 СОГАЗ'!I30+'Прил. 11 АЛЬФА'!I30</f>
        <v>287</v>
      </c>
      <c r="J30" s="53">
        <f>'Прил. 11 СОГАЗ'!J30+'Прил. 11 АЛЬФА'!J30</f>
        <v>1212</v>
      </c>
      <c r="K30" s="53">
        <f>'Прил. 11 СОГАЗ'!K30+'Прил. 11 АЛЬФА'!K30</f>
        <v>1163</v>
      </c>
      <c r="L30" s="53">
        <f>'Прил. 11 СОГАЗ'!L30+'Прил. 11 АЛЬФА'!L30</f>
        <v>1043</v>
      </c>
      <c r="M30" s="53">
        <f>'Прил. 11 СОГАЗ'!M30+'Прил. 11 АЛЬФА'!M30</f>
        <v>2255</v>
      </c>
      <c r="N30" s="53">
        <f>'Прил. 11 СОГАЗ'!N30+'Прил. 11 АЛЬФА'!N30</f>
        <v>627</v>
      </c>
      <c r="O30" s="53">
        <f>'Прил. 11 СОГАЗ'!O30+'Прил. 11 АЛЬФА'!O30</f>
        <v>803</v>
      </c>
      <c r="P30" s="53">
        <f>'Прил. 11 СОГАЗ'!P30+'Прил. 11 АЛЬФА'!P30</f>
        <v>132</v>
      </c>
      <c r="Q30" s="53">
        <f>'Прил. 11 СОГАЗ'!Q30+'Прил. 11 АЛЬФА'!Q30</f>
        <v>206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11971</v>
      </c>
      <c r="D31" s="53">
        <f>'Прил. 11 СОГАЗ'!D31+'Прил. 11 АЛЬФА'!D31</f>
        <v>5534</v>
      </c>
      <c r="E31" s="53">
        <f>'Прил. 11 СОГАЗ'!E31+'Прил. 11 АЛЬФА'!E31</f>
        <v>6437</v>
      </c>
      <c r="F31" s="53">
        <f>'Прил. 11 СОГАЗ'!F31+'Прил. 11 АЛЬФА'!F31</f>
        <v>52</v>
      </c>
      <c r="G31" s="53">
        <f>'Прил. 11 СОГАЗ'!G31+'Прил. 11 АЛЬФА'!G31</f>
        <v>60</v>
      </c>
      <c r="H31" s="53">
        <f>'Прил. 11 СОГАЗ'!H31+'Прил. 11 АЛЬФА'!H31</f>
        <v>312</v>
      </c>
      <c r="I31" s="53">
        <f>'Прил. 11 СОГАЗ'!I31+'Прил. 11 АЛЬФА'!I31</f>
        <v>268</v>
      </c>
      <c r="J31" s="53">
        <f>'Прил. 11 СОГАЗ'!J31+'Прил. 11 АЛЬФА'!J31</f>
        <v>1260</v>
      </c>
      <c r="K31" s="53">
        <f>'Прил. 11 СОГАЗ'!K31+'Прил. 11 АЛЬФА'!K31</f>
        <v>1213</v>
      </c>
      <c r="L31" s="53">
        <f>'Прил. 11 СОГАЗ'!L31+'Прил. 11 АЛЬФА'!L31</f>
        <v>2180</v>
      </c>
      <c r="M31" s="53">
        <f>'Прил. 11 СОГАЗ'!M31+'Прил. 11 АЛЬФА'!M31</f>
        <v>2532</v>
      </c>
      <c r="N31" s="53">
        <f>'Прил. 11 СОГАЗ'!N31+'Прил. 11 АЛЬФА'!N31</f>
        <v>1345</v>
      </c>
      <c r="O31" s="53">
        <f>'Прил. 11 СОГАЗ'!O31+'Прил. 11 АЛЬФА'!O31</f>
        <v>1562</v>
      </c>
      <c r="P31" s="53">
        <f>'Прил. 11 СОГАЗ'!P31+'Прил. 11 АЛЬФА'!P31</f>
        <v>385</v>
      </c>
      <c r="Q31" s="53">
        <f>'Прил. 11 СОГАЗ'!Q31+'Прил. 11 АЛЬФА'!Q31</f>
        <v>802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6409</v>
      </c>
      <c r="D32" s="53">
        <f>'Прил. 11 СОГАЗ'!D32+'Прил. 11 АЛЬФА'!D32</f>
        <v>2806</v>
      </c>
      <c r="E32" s="53">
        <f>'Прил. 11 СОГАЗ'!E32+'Прил. 11 АЛЬФА'!E32</f>
        <v>3603</v>
      </c>
      <c r="F32" s="53">
        <f>'Прил. 11 СОГАЗ'!F32+'Прил. 11 АЛЬФА'!F32</f>
        <v>25</v>
      </c>
      <c r="G32" s="53">
        <f>'Прил. 11 СОГАЗ'!G32+'Прил. 11 АЛЬФА'!G32</f>
        <v>25</v>
      </c>
      <c r="H32" s="53">
        <f>'Прил. 11 СОГАЗ'!H32+'Прил. 11 АЛЬФА'!H32</f>
        <v>175</v>
      </c>
      <c r="I32" s="53">
        <f>'Прил. 11 СОГАЗ'!I32+'Прил. 11 АЛЬФА'!I32</f>
        <v>165</v>
      </c>
      <c r="J32" s="53">
        <f>'Прил. 11 СОГАЗ'!J32+'Прил. 11 АЛЬФА'!J32</f>
        <v>777</v>
      </c>
      <c r="K32" s="53">
        <f>'Прил. 11 СОГАЗ'!K32+'Прил. 11 АЛЬФА'!K32</f>
        <v>718</v>
      </c>
      <c r="L32" s="53">
        <f>'Прил. 11 СОГАЗ'!L32+'Прил. 11 АЛЬФА'!L32</f>
        <v>944</v>
      </c>
      <c r="M32" s="53">
        <f>'Прил. 11 СОГАЗ'!M32+'Прил. 11 АЛЬФА'!M32</f>
        <v>1500</v>
      </c>
      <c r="N32" s="53">
        <f>'Прил. 11 СОГАЗ'!N32+'Прил. 11 АЛЬФА'!N32</f>
        <v>678</v>
      </c>
      <c r="O32" s="53">
        <f>'Прил. 11 СОГАЗ'!O32+'Прил. 11 АЛЬФА'!O32</f>
        <v>898</v>
      </c>
      <c r="P32" s="53">
        <f>'Прил. 11 СОГАЗ'!P32+'Прил. 11 АЛЬФА'!P32</f>
        <v>207</v>
      </c>
      <c r="Q32" s="53">
        <f>'Прил. 11 СОГАЗ'!Q32+'Прил. 11 АЛЬФА'!Q32</f>
        <v>297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50898</v>
      </c>
      <c r="D33" s="53">
        <f>'Прил. 11 СОГАЗ'!D33+'Прил. 11 АЛЬФА'!D33</f>
        <v>23364</v>
      </c>
      <c r="E33" s="53">
        <f>'Прил. 11 СОГАЗ'!E33+'Прил. 11 АЛЬФА'!E33</f>
        <v>27534</v>
      </c>
      <c r="F33" s="53">
        <f>'Прил. 11 СОГАЗ'!F33+'Прил. 11 АЛЬФА'!F33</f>
        <v>139</v>
      </c>
      <c r="G33" s="53">
        <f>'Прил. 11 СОГАЗ'!G33+'Прил. 11 АЛЬФА'!G33</f>
        <v>134</v>
      </c>
      <c r="H33" s="53">
        <f>'Прил. 11 СОГАЗ'!H33+'Прил. 11 АЛЬФА'!H33</f>
        <v>754</v>
      </c>
      <c r="I33" s="53">
        <f>'Прил. 11 СОГАЗ'!I33+'Прил. 11 АЛЬФА'!I33</f>
        <v>746</v>
      </c>
      <c r="J33" s="53">
        <f>'Прил. 11 СОГАЗ'!J33+'Прил. 11 АЛЬФА'!J33</f>
        <v>3944</v>
      </c>
      <c r="K33" s="53">
        <f>'Прил. 11 СОГАЗ'!K33+'Прил. 11 АЛЬФА'!K33</f>
        <v>3638</v>
      </c>
      <c r="L33" s="53">
        <f>'Прил. 11 СОГАЗ'!L33+'Прил. 11 АЛЬФА'!L33</f>
        <v>9346</v>
      </c>
      <c r="M33" s="53">
        <f>'Прил. 11 СОГАЗ'!M33+'Прил. 11 АЛЬФА'!M33</f>
        <v>8933</v>
      </c>
      <c r="N33" s="53">
        <f>'Прил. 11 СОГАЗ'!N33+'Прил. 11 АЛЬФА'!N33</f>
        <v>6356</v>
      </c>
      <c r="O33" s="53">
        <f>'Прил. 11 СОГАЗ'!O33+'Прил. 11 АЛЬФА'!O33</f>
        <v>7427</v>
      </c>
      <c r="P33" s="53">
        <f>'Прил. 11 СОГАЗ'!P33+'Прил. 11 АЛЬФА'!P33</f>
        <v>2825</v>
      </c>
      <c r="Q33" s="53">
        <f>'Прил. 11 СОГАЗ'!Q33+'Прил. 11 АЛЬФА'!Q33</f>
        <v>6656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29054</v>
      </c>
      <c r="D34" s="53">
        <f>'Прил. 11 СОГАЗ'!D34+'Прил. 11 АЛЬФА'!D34</f>
        <v>13737</v>
      </c>
      <c r="E34" s="53">
        <f>'Прил. 11 СОГАЗ'!E34+'Прил. 11 АЛЬФА'!E34</f>
        <v>15317</v>
      </c>
      <c r="F34" s="53">
        <f>'Прил. 11 СОГАЗ'!F34+'Прил. 11 АЛЬФА'!F34</f>
        <v>95</v>
      </c>
      <c r="G34" s="53">
        <f>'Прил. 11 СОГАЗ'!G34+'Прил. 11 АЛЬФА'!G34</f>
        <v>83</v>
      </c>
      <c r="H34" s="53">
        <f>'Прил. 11 СОГАЗ'!H34+'Прил. 11 АЛЬФА'!H34</f>
        <v>442</v>
      </c>
      <c r="I34" s="53">
        <f>'Прил. 11 СОГАЗ'!I34+'Прил. 11 АЛЬФА'!I34</f>
        <v>432</v>
      </c>
      <c r="J34" s="53">
        <f>'Прил. 11 СОГАЗ'!J34+'Прил. 11 АЛЬФА'!J34</f>
        <v>2319</v>
      </c>
      <c r="K34" s="53">
        <f>'Прил. 11 СОГАЗ'!K34+'Прил. 11 АЛЬФА'!K34</f>
        <v>2226</v>
      </c>
      <c r="L34" s="53">
        <f>'Прил. 11 СОГАЗ'!L34+'Прил. 11 АЛЬФА'!L34</f>
        <v>5867</v>
      </c>
      <c r="M34" s="53">
        <f>'Прил. 11 СОГАЗ'!M34+'Прил. 11 АЛЬФА'!M34</f>
        <v>5178</v>
      </c>
      <c r="N34" s="53">
        <f>'Прил. 11 СОГАЗ'!N34+'Прил. 11 АЛЬФА'!N34</f>
        <v>3630</v>
      </c>
      <c r="O34" s="53">
        <f>'Прил. 11 СОГАЗ'!O34+'Прил. 11 АЛЬФА'!O34</f>
        <v>3993</v>
      </c>
      <c r="P34" s="53">
        <f>'Прил. 11 СОГАЗ'!P34+'Прил. 11 АЛЬФА'!P34</f>
        <v>1384</v>
      </c>
      <c r="Q34" s="53">
        <f>'Прил. 11 СОГАЗ'!Q34+'Прил. 11 АЛЬФА'!Q34</f>
        <v>3405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42049</v>
      </c>
      <c r="D35" s="53">
        <f>'Прил. 11 СОГАЗ'!D35+'Прил. 11 АЛЬФА'!D35</f>
        <v>19441</v>
      </c>
      <c r="E35" s="53">
        <f>'Прил. 11 СОГАЗ'!E35+'Прил. 11 АЛЬФА'!E35</f>
        <v>22608</v>
      </c>
      <c r="F35" s="53">
        <f>'Прил. 11 СОГАЗ'!F35+'Прил. 11 АЛЬФА'!F35</f>
        <v>111</v>
      </c>
      <c r="G35" s="53">
        <f>'Прил. 11 СОГАЗ'!G35+'Прил. 11 АЛЬФА'!G35</f>
        <v>94</v>
      </c>
      <c r="H35" s="53">
        <f>'Прил. 11 СОГАЗ'!H35+'Прил. 11 АЛЬФА'!H35</f>
        <v>640</v>
      </c>
      <c r="I35" s="53">
        <f>'Прил. 11 СОГАЗ'!I35+'Прил. 11 АЛЬФА'!I35</f>
        <v>634</v>
      </c>
      <c r="J35" s="53">
        <f>'Прил. 11 СОГАЗ'!J35+'Прил. 11 АЛЬФА'!J35</f>
        <v>3329</v>
      </c>
      <c r="K35" s="53">
        <f>'Прил. 11 СОГАЗ'!K35+'Прил. 11 АЛЬФА'!K35</f>
        <v>3098</v>
      </c>
      <c r="L35" s="53">
        <f>'Прил. 11 СОГАЗ'!L35+'Прил. 11 АЛЬФА'!L35</f>
        <v>7181</v>
      </c>
      <c r="M35" s="53">
        <f>'Прил. 11 СОГАЗ'!M35+'Прил. 11 АЛЬФА'!M35</f>
        <v>6910</v>
      </c>
      <c r="N35" s="53">
        <f>'Прил. 11 СОГАЗ'!N35+'Прил. 11 АЛЬФА'!N35</f>
        <v>5550</v>
      </c>
      <c r="O35" s="53">
        <f>'Прил. 11 СОГАЗ'!O35+'Прил. 11 АЛЬФА'!O35</f>
        <v>6169</v>
      </c>
      <c r="P35" s="53">
        <f>'Прил. 11 СОГАЗ'!P35+'Прил. 11 АЛЬФА'!P35</f>
        <v>2630</v>
      </c>
      <c r="Q35" s="53">
        <f>'Прил. 11 СОГАЗ'!Q35+'Прил. 11 АЛЬФА'!Q35</f>
        <v>5703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15574</v>
      </c>
      <c r="D36" s="53">
        <f>'Прил. 11 СОГАЗ'!D36+'Прил. 11 АЛЬФА'!D36</f>
        <v>7384</v>
      </c>
      <c r="E36" s="53">
        <f>'Прил. 11 СОГАЗ'!E36+'Прил. 11 АЛЬФА'!E36</f>
        <v>8190</v>
      </c>
      <c r="F36" s="53">
        <f>'Прил. 11 СОГАЗ'!F36+'Прил. 11 АЛЬФА'!F36</f>
        <v>59</v>
      </c>
      <c r="G36" s="53">
        <f>'Прил. 11 СОГАЗ'!G36+'Прил. 11 АЛЬФА'!G36</f>
        <v>44</v>
      </c>
      <c r="H36" s="53">
        <f>'Прил. 11 СОГАЗ'!H36+'Прил. 11 АЛЬФА'!H36</f>
        <v>238</v>
      </c>
      <c r="I36" s="53">
        <f>'Прил. 11 СОГАЗ'!I36+'Прил. 11 АЛЬФА'!I36</f>
        <v>200</v>
      </c>
      <c r="J36" s="53">
        <f>'Прил. 11 СОГАЗ'!J36+'Прил. 11 АЛЬФА'!J36</f>
        <v>1318</v>
      </c>
      <c r="K36" s="53">
        <f>'Прил. 11 СОГАЗ'!K36+'Прил. 11 АЛЬФА'!K36</f>
        <v>1165</v>
      </c>
      <c r="L36" s="53">
        <f>'Прил. 11 СОГАЗ'!L36+'Прил. 11 АЛЬФА'!L36</f>
        <v>2744</v>
      </c>
      <c r="M36" s="53">
        <f>'Прил. 11 СОГАЗ'!M36+'Прил. 11 АЛЬФА'!M36</f>
        <v>2598</v>
      </c>
      <c r="N36" s="53">
        <f>'Прил. 11 СОГАЗ'!N36+'Прил. 11 АЛЬФА'!N36</f>
        <v>2133</v>
      </c>
      <c r="O36" s="53">
        <f>'Прил. 11 СОГАЗ'!O36+'Прил. 11 АЛЬФА'!O36</f>
        <v>2290</v>
      </c>
      <c r="P36" s="53">
        <f>'Прил. 11 СОГАЗ'!P36+'Прил. 11 АЛЬФА'!P36</f>
        <v>892</v>
      </c>
      <c r="Q36" s="53">
        <f>'Прил. 11 СОГАЗ'!Q36+'Прил. 11 АЛЬФА'!Q36</f>
        <v>1893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1907</v>
      </c>
      <c r="D37" s="53">
        <f>'Прил. 11 СОГАЗ'!D37+'Прил. 11 АЛЬФА'!D37</f>
        <v>906</v>
      </c>
      <c r="E37" s="53">
        <f>'Прил. 11 СОГАЗ'!E37+'Прил. 11 АЛЬФА'!E37</f>
        <v>1001</v>
      </c>
      <c r="F37" s="53">
        <f>'Прил. 11 СОГАЗ'!F37+'Прил. 11 АЛЬФА'!F37</f>
        <v>5</v>
      </c>
      <c r="G37" s="53">
        <f>'Прил. 11 СОГАЗ'!G37+'Прил. 11 АЛЬФА'!G37</f>
        <v>4</v>
      </c>
      <c r="H37" s="53">
        <f>'Прил. 11 СОГАЗ'!H37+'Прил. 11 АЛЬФА'!H37</f>
        <v>19</v>
      </c>
      <c r="I37" s="53">
        <f>'Прил. 11 СОГАЗ'!I37+'Прил. 11 АЛЬФА'!I37</f>
        <v>19</v>
      </c>
      <c r="J37" s="53">
        <f>'Прил. 11 СОГАЗ'!J37+'Прил. 11 АЛЬФА'!J37</f>
        <v>159</v>
      </c>
      <c r="K37" s="53">
        <f>'Прил. 11 СОГАЗ'!K37+'Прил. 11 АЛЬФА'!K37</f>
        <v>150</v>
      </c>
      <c r="L37" s="53">
        <f>'Прил. 11 СОГАЗ'!L37+'Прил. 11 АЛЬФА'!L37</f>
        <v>351</v>
      </c>
      <c r="M37" s="53">
        <f>'Прил. 11 СОГАЗ'!M37+'Прил. 11 АЛЬФА'!M37</f>
        <v>308</v>
      </c>
      <c r="N37" s="53">
        <f>'Прил. 11 СОГАЗ'!N37+'Прил. 11 АЛЬФА'!N37</f>
        <v>261</v>
      </c>
      <c r="O37" s="53">
        <f>'Прил. 11 СОГАЗ'!O37+'Прил. 11 АЛЬФА'!O37</f>
        <v>265</v>
      </c>
      <c r="P37" s="53">
        <f>'Прил. 11 СОГАЗ'!P37+'Прил. 11 АЛЬФА'!P37</f>
        <v>111</v>
      </c>
      <c r="Q37" s="53">
        <f>'Прил. 11 СОГАЗ'!Q37+'Прил. 11 АЛЬФА'!Q37</f>
        <v>255</v>
      </c>
    </row>
    <row r="38" spans="1:17" s="35" customFormat="1" ht="18.75">
      <c r="A38" s="50">
        <v>15</v>
      </c>
      <c r="B38" s="51" t="s">
        <v>102</v>
      </c>
      <c r="C38" s="52">
        <f t="shared" si="0"/>
        <v>4820</v>
      </c>
      <c r="D38" s="53">
        <f>'Прил. 11 СОГАЗ'!D38+'Прил. 11 АЛЬФА'!D38</f>
        <v>2272</v>
      </c>
      <c r="E38" s="53">
        <f>'Прил. 11 СОГАЗ'!E38+'Прил. 11 АЛЬФА'!E38</f>
        <v>2548</v>
      </c>
      <c r="F38" s="53">
        <f>'Прил. 11 СОГАЗ'!F38+'Прил. 11 АЛЬФА'!F38</f>
        <v>8</v>
      </c>
      <c r="G38" s="53">
        <f>'Прил. 11 СОГАЗ'!G38+'Прил. 11 АЛЬФА'!G38</f>
        <v>11</v>
      </c>
      <c r="H38" s="53">
        <f>'Прил. 11 СОГАЗ'!H38+'Прил. 11 АЛЬФА'!H38</f>
        <v>39</v>
      </c>
      <c r="I38" s="53">
        <f>'Прил. 11 СОГАЗ'!I38+'Прил. 11 АЛЬФА'!I38</f>
        <v>50</v>
      </c>
      <c r="J38" s="53">
        <f>'Прил. 11 СОГАЗ'!J38+'Прил. 11 АЛЬФА'!J38</f>
        <v>320</v>
      </c>
      <c r="K38" s="53">
        <f>'Прил. 11 СОГАЗ'!K38+'Прил. 11 АЛЬФА'!K38</f>
        <v>306</v>
      </c>
      <c r="L38" s="53">
        <f>'Прил. 11 СОГАЗ'!L38+'Прил. 11 АЛЬФА'!L38</f>
        <v>758</v>
      </c>
      <c r="M38" s="53">
        <f>'Прил. 11 СОГАЗ'!M38+'Прил. 11 АЛЬФА'!M38</f>
        <v>595</v>
      </c>
      <c r="N38" s="53">
        <f>'Прил. 11 СОГАЗ'!N38+'Прил. 11 АЛЬФА'!N38</f>
        <v>715</v>
      </c>
      <c r="O38" s="53">
        <f>'Прил. 11 СОГАЗ'!O38+'Прил. 11 АЛЬФА'!O38</f>
        <v>784</v>
      </c>
      <c r="P38" s="53">
        <f>'Прил. 11 СОГАЗ'!P38+'Прил. 11 АЛЬФА'!P38</f>
        <v>432</v>
      </c>
      <c r="Q38" s="53">
        <f>'Прил. 11 СОГАЗ'!Q38+'Прил. 11 АЛЬФА'!Q38</f>
        <v>802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41388</v>
      </c>
      <c r="D39" s="53">
        <f>'Прил. 11 СОГАЗ'!D39+'Прил. 11 АЛЬФА'!D39</f>
        <v>18886</v>
      </c>
      <c r="E39" s="53">
        <f>'Прил. 11 СОГАЗ'!E39+'Прил. 11 АЛЬФА'!E39</f>
        <v>22502</v>
      </c>
      <c r="F39" s="53">
        <f>'Прил. 11 СОГАЗ'!F39+'Прил. 11 АЛЬФА'!F39</f>
        <v>111</v>
      </c>
      <c r="G39" s="53">
        <f>'Прил. 11 СОГАЗ'!G39+'Прил. 11 АЛЬФА'!G39</f>
        <v>132</v>
      </c>
      <c r="H39" s="53">
        <f>'Прил. 11 СОГАЗ'!H39+'Прил. 11 АЛЬФА'!H39</f>
        <v>684</v>
      </c>
      <c r="I39" s="53">
        <f>'Прил. 11 СОГАЗ'!I39+'Прил. 11 АЛЬФА'!I39</f>
        <v>614</v>
      </c>
      <c r="J39" s="53">
        <f>'Прил. 11 СОГАЗ'!J39+'Прил. 11 АЛЬФА'!J39</f>
        <v>3376</v>
      </c>
      <c r="K39" s="53">
        <f>'Прил. 11 СОГАЗ'!K39+'Прил. 11 АЛЬФА'!K39</f>
        <v>3118</v>
      </c>
      <c r="L39" s="53">
        <f>'Прил. 11 СОГАЗ'!L39+'Прил. 11 АЛЬФА'!L39</f>
        <v>7323</v>
      </c>
      <c r="M39" s="53">
        <f>'Прил. 11 СОГАЗ'!M39+'Прил. 11 АЛЬФА'!M39</f>
        <v>7151</v>
      </c>
      <c r="N39" s="53">
        <f>'Прил. 11 СОГАЗ'!N39+'Прил. 11 АЛЬФА'!N39</f>
        <v>5153</v>
      </c>
      <c r="O39" s="53">
        <f>'Прил. 11 СОГАЗ'!O39+'Прил. 11 АЛЬФА'!O39</f>
        <v>6178</v>
      </c>
      <c r="P39" s="53">
        <f>'Прил. 11 СОГАЗ'!P39+'Прил. 11 АЛЬФА'!P39</f>
        <v>2239</v>
      </c>
      <c r="Q39" s="53">
        <f>'Прил. 11 СОГАЗ'!Q39+'Прил. 11 АЛЬФА'!Q39</f>
        <v>5309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25527</v>
      </c>
      <c r="D40" s="53">
        <f>'Прил. 11 СОГАЗ'!D40+'Прил. 11 АЛЬФА'!D40</f>
        <v>11439</v>
      </c>
      <c r="E40" s="53">
        <f>'Прил. 11 СОГАЗ'!E40+'Прил. 11 АЛЬФА'!E40</f>
        <v>14088</v>
      </c>
      <c r="F40" s="53">
        <f>'Прил. 11 СОГАЗ'!F40+'Прил. 11 АЛЬФА'!F40</f>
        <v>111</v>
      </c>
      <c r="G40" s="53">
        <f>'Прил. 11 СОГАЗ'!G40+'Прил. 11 АЛЬФА'!G40</f>
        <v>99</v>
      </c>
      <c r="H40" s="53">
        <f>'Прил. 11 СОГАЗ'!H40+'Прил. 11 АЛЬФА'!H40</f>
        <v>524</v>
      </c>
      <c r="I40" s="53">
        <f>'Прил. 11 СОГАЗ'!I40+'Прил. 11 АЛЬФА'!I40</f>
        <v>499</v>
      </c>
      <c r="J40" s="53">
        <f>'Прил. 11 СОГАЗ'!J40+'Прил. 11 АЛЬФА'!J40</f>
        <v>2257</v>
      </c>
      <c r="K40" s="53">
        <f>'Прил. 11 СОГАЗ'!K40+'Прил. 11 АЛЬФА'!K40</f>
        <v>2208</v>
      </c>
      <c r="L40" s="53">
        <f>'Прил. 11 СОГАЗ'!L40+'Прил. 11 АЛЬФА'!L40</f>
        <v>4311</v>
      </c>
      <c r="M40" s="53">
        <f>'Прил. 11 СОГАЗ'!M40+'Прил. 11 АЛЬФА'!M40</f>
        <v>4859</v>
      </c>
      <c r="N40" s="53">
        <f>'Прил. 11 СОГАЗ'!N40+'Прил. 11 АЛЬФА'!N40</f>
        <v>3037</v>
      </c>
      <c r="O40" s="53">
        <f>'Прил. 11 СОГАЗ'!O40+'Прил. 11 АЛЬФА'!O40</f>
        <v>3621</v>
      </c>
      <c r="P40" s="53">
        <f>'Прил. 11 СОГАЗ'!P40+'Прил. 11 АЛЬФА'!P40</f>
        <v>1199</v>
      </c>
      <c r="Q40" s="53">
        <f>'Прил. 11 СОГАЗ'!Q40+'Прил. 11 АЛЬФА'!Q40</f>
        <v>2802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17620</v>
      </c>
      <c r="D41" s="53">
        <f>'Прил. 11 СОГАЗ'!D41+'Прил. 11 АЛЬФА'!D41</f>
        <v>8337</v>
      </c>
      <c r="E41" s="53">
        <f>'Прил. 11 СОГАЗ'!E41+'Прил. 11 АЛЬФА'!E41</f>
        <v>9283</v>
      </c>
      <c r="F41" s="53">
        <f>'Прил. 11 СОГАЗ'!F41+'Прил. 11 АЛЬФА'!F41</f>
        <v>39</v>
      </c>
      <c r="G41" s="53">
        <f>'Прил. 11 СОГАЗ'!G41+'Прил. 11 АЛЬФА'!G41</f>
        <v>49</v>
      </c>
      <c r="H41" s="53">
        <f>'Прил. 11 СОГАЗ'!H41+'Прил. 11 АЛЬФА'!H41</f>
        <v>291</v>
      </c>
      <c r="I41" s="53">
        <f>'Прил. 11 СОГАЗ'!I41+'Прил. 11 АЛЬФА'!I41</f>
        <v>234</v>
      </c>
      <c r="J41" s="53">
        <f>'Прил. 11 СОГАЗ'!J41+'Прил. 11 АЛЬФА'!J41</f>
        <v>1366</v>
      </c>
      <c r="K41" s="53">
        <f>'Прил. 11 СОГАЗ'!K41+'Прил. 11 АЛЬФА'!K41</f>
        <v>1282</v>
      </c>
      <c r="L41" s="53">
        <f>'Прил. 11 СОГАЗ'!L41+'Прил. 11 АЛЬФА'!L41</f>
        <v>3246</v>
      </c>
      <c r="M41" s="53">
        <f>'Прил. 11 СОГАЗ'!M41+'Прил. 11 АЛЬФА'!M41</f>
        <v>2863</v>
      </c>
      <c r="N41" s="53">
        <f>'Прил. 11 СОГАЗ'!N41+'Прил. 11 АЛЬФА'!N41</f>
        <v>2345</v>
      </c>
      <c r="O41" s="53">
        <f>'Прил. 11 СОГАЗ'!O41+'Прил. 11 АЛЬФА'!O41</f>
        <v>2526</v>
      </c>
      <c r="P41" s="53">
        <f>'Прил. 11 СОГАЗ'!P41+'Прил. 11 АЛЬФА'!P41</f>
        <v>1050</v>
      </c>
      <c r="Q41" s="53">
        <f>'Прил. 11 СОГАЗ'!Q41+'Прил. 11 АЛЬФА'!Q41</f>
        <v>2329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9318</v>
      </c>
      <c r="D42" s="53">
        <f>'Прил. 11 СОГАЗ'!D42+'Прил. 11 АЛЬФА'!D42</f>
        <v>4502</v>
      </c>
      <c r="E42" s="53">
        <f>'Прил. 11 СОГАЗ'!E42+'Прил. 11 АЛЬФА'!E42</f>
        <v>4816</v>
      </c>
      <c r="F42" s="53">
        <f>'Прил. 11 СОГАЗ'!F42+'Прил. 11 АЛЬФА'!F42</f>
        <v>17</v>
      </c>
      <c r="G42" s="53">
        <f>'Прил. 11 СОГАЗ'!G42+'Прил. 11 АЛЬФА'!G42</f>
        <v>25</v>
      </c>
      <c r="H42" s="53">
        <f>'Прил. 11 СОГАЗ'!H42+'Прил. 11 АЛЬФА'!H42</f>
        <v>112</v>
      </c>
      <c r="I42" s="53">
        <f>'Прил. 11 СОГАЗ'!I42+'Прил. 11 АЛЬФА'!I42</f>
        <v>126</v>
      </c>
      <c r="J42" s="53">
        <f>'Прил. 11 СОГАЗ'!J42+'Прил. 11 АЛЬФА'!J42</f>
        <v>730</v>
      </c>
      <c r="K42" s="53">
        <f>'Прил. 11 СОГАЗ'!K42+'Прил. 11 АЛЬФА'!K42</f>
        <v>684</v>
      </c>
      <c r="L42" s="53">
        <f>'Прил. 11 СОГАЗ'!L42+'Прил. 11 АЛЬФА'!L42</f>
        <v>1760</v>
      </c>
      <c r="M42" s="53">
        <f>'Прил. 11 СОГАЗ'!M42+'Прил. 11 АЛЬФА'!M42</f>
        <v>1377</v>
      </c>
      <c r="N42" s="53">
        <f>'Прил. 11 СОГАЗ'!N42+'Прил. 11 АЛЬФА'!N42</f>
        <v>1319</v>
      </c>
      <c r="O42" s="53">
        <f>'Прил. 11 СОГАЗ'!O42+'Прил. 11 АЛЬФА'!O42</f>
        <v>1337</v>
      </c>
      <c r="P42" s="53">
        <f>'Прил. 11 СОГАЗ'!P42+'Прил. 11 АЛЬФА'!P42</f>
        <v>564</v>
      </c>
      <c r="Q42" s="53">
        <f>'Прил. 11 СОГАЗ'!Q42+'Прил. 11 АЛЬФА'!Q42</f>
        <v>1267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662850</v>
      </c>
      <c r="D43" s="52">
        <f t="shared" si="2"/>
        <v>305174</v>
      </c>
      <c r="E43" s="52">
        <f t="shared" si="2"/>
        <v>357676</v>
      </c>
      <c r="F43" s="52">
        <f t="shared" si="2"/>
        <v>2410</v>
      </c>
      <c r="G43" s="52">
        <f t="shared" si="2"/>
        <v>2349</v>
      </c>
      <c r="H43" s="52">
        <f t="shared" si="2"/>
        <v>12103</v>
      </c>
      <c r="I43" s="52">
        <f t="shared" si="2"/>
        <v>11620</v>
      </c>
      <c r="J43" s="52">
        <f t="shared" si="2"/>
        <v>55441</v>
      </c>
      <c r="K43" s="52">
        <f t="shared" si="2"/>
        <v>52186</v>
      </c>
      <c r="L43" s="52">
        <f t="shared" ref="L43:M43" si="3">SUM(L20:L42)-L21-L23-L26-L37</f>
        <v>116056</v>
      </c>
      <c r="M43" s="52">
        <f t="shared" si="3"/>
        <v>120910</v>
      </c>
      <c r="N43" s="52">
        <f t="shared" si="2"/>
        <v>84685</v>
      </c>
      <c r="O43" s="52">
        <f t="shared" si="2"/>
        <v>95229</v>
      </c>
      <c r="P43" s="52">
        <f t="shared" si="2"/>
        <v>34479</v>
      </c>
      <c r="Q43" s="52">
        <f t="shared" si="2"/>
        <v>75382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71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213200</v>
      </c>
      <c r="D20" s="53">
        <f>F20+H20+J20+N20+P20+L20</f>
        <v>98216</v>
      </c>
      <c r="E20" s="53">
        <f>G20+I20+K20+O20+Q20+M20</f>
        <v>114984</v>
      </c>
      <c r="F20" s="53">
        <v>794</v>
      </c>
      <c r="G20" s="53">
        <v>711</v>
      </c>
      <c r="H20" s="53">
        <v>3748</v>
      </c>
      <c r="I20" s="53">
        <v>3600</v>
      </c>
      <c r="J20" s="53">
        <v>16941</v>
      </c>
      <c r="K20" s="53">
        <v>15657</v>
      </c>
      <c r="L20" s="53">
        <v>37006</v>
      </c>
      <c r="M20" s="53">
        <v>37608</v>
      </c>
      <c r="N20" s="53">
        <v>27553</v>
      </c>
      <c r="O20" s="53">
        <v>30799</v>
      </c>
      <c r="P20" s="53">
        <v>12174</v>
      </c>
      <c r="Q20" s="53">
        <v>26609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4632</v>
      </c>
      <c r="D21" s="53">
        <f t="shared" ref="D21:D42" si="1">F21+H21+J21+N21+P21+L21</f>
        <v>2154</v>
      </c>
      <c r="E21" s="53">
        <f t="shared" ref="E21:E42" si="2">G21+I21+K21+O21+Q21+M21</f>
        <v>2478</v>
      </c>
      <c r="F21" s="53">
        <v>25</v>
      </c>
      <c r="G21" s="53">
        <v>15</v>
      </c>
      <c r="H21" s="53">
        <v>109</v>
      </c>
      <c r="I21" s="53">
        <v>101</v>
      </c>
      <c r="J21" s="53">
        <v>383</v>
      </c>
      <c r="K21" s="53">
        <v>330</v>
      </c>
      <c r="L21" s="53">
        <v>827</v>
      </c>
      <c r="M21" s="53">
        <v>852</v>
      </c>
      <c r="N21" s="53">
        <v>562</v>
      </c>
      <c r="O21" s="53">
        <v>740</v>
      </c>
      <c r="P21" s="53">
        <v>248</v>
      </c>
      <c r="Q21" s="53">
        <v>440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27928</v>
      </c>
      <c r="D22" s="53">
        <f t="shared" si="1"/>
        <v>11786</v>
      </c>
      <c r="E22" s="53">
        <f t="shared" si="2"/>
        <v>16142</v>
      </c>
      <c r="F22" s="53">
        <v>219</v>
      </c>
      <c r="G22" s="53">
        <v>244</v>
      </c>
      <c r="H22" s="53">
        <v>1069</v>
      </c>
      <c r="I22" s="53">
        <v>1102</v>
      </c>
      <c r="J22" s="53">
        <v>2930</v>
      </c>
      <c r="K22" s="53">
        <v>2838</v>
      </c>
      <c r="L22" s="53">
        <v>3655</v>
      </c>
      <c r="M22" s="53">
        <v>6496</v>
      </c>
      <c r="N22" s="53">
        <v>2995</v>
      </c>
      <c r="O22" s="53">
        <v>3764</v>
      </c>
      <c r="P22" s="53">
        <v>918</v>
      </c>
      <c r="Q22" s="53">
        <v>1698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79</v>
      </c>
      <c r="D24" s="53">
        <f t="shared" si="1"/>
        <v>39</v>
      </c>
      <c r="E24" s="53">
        <f t="shared" si="2"/>
        <v>40</v>
      </c>
      <c r="F24" s="53">
        <v>2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18</v>
      </c>
      <c r="M24" s="53">
        <v>18</v>
      </c>
      <c r="N24" s="53">
        <v>11</v>
      </c>
      <c r="O24" s="53">
        <v>11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34462</v>
      </c>
      <c r="D25" s="53">
        <f t="shared" si="1"/>
        <v>16374</v>
      </c>
      <c r="E25" s="53">
        <f t="shared" si="2"/>
        <v>18088</v>
      </c>
      <c r="F25" s="53">
        <v>94</v>
      </c>
      <c r="G25" s="53">
        <v>101</v>
      </c>
      <c r="H25" s="53">
        <v>569</v>
      </c>
      <c r="I25" s="53">
        <v>559</v>
      </c>
      <c r="J25" s="53">
        <v>2638</v>
      </c>
      <c r="K25" s="53">
        <v>2597</v>
      </c>
      <c r="L25" s="53">
        <v>6426</v>
      </c>
      <c r="M25" s="53">
        <v>5743</v>
      </c>
      <c r="N25" s="53">
        <v>4675</v>
      </c>
      <c r="O25" s="53">
        <v>4880</v>
      </c>
      <c r="P25" s="53">
        <v>1972</v>
      </c>
      <c r="Q25" s="53">
        <v>4208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449</v>
      </c>
      <c r="D26" s="53">
        <f t="shared" si="1"/>
        <v>225</v>
      </c>
      <c r="E26" s="53">
        <f t="shared" si="2"/>
        <v>224</v>
      </c>
      <c r="F26" s="53">
        <v>0</v>
      </c>
      <c r="G26" s="53">
        <v>0</v>
      </c>
      <c r="H26" s="53">
        <v>3</v>
      </c>
      <c r="I26" s="53">
        <v>4</v>
      </c>
      <c r="J26" s="53">
        <v>26</v>
      </c>
      <c r="K26" s="53">
        <v>21</v>
      </c>
      <c r="L26" s="53">
        <v>85</v>
      </c>
      <c r="M26" s="53">
        <v>59</v>
      </c>
      <c r="N26" s="53">
        <v>79</v>
      </c>
      <c r="O26" s="53">
        <v>73</v>
      </c>
      <c r="P26" s="53">
        <v>32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</v>
      </c>
      <c r="D27" s="53">
        <f t="shared" si="1"/>
        <v>192</v>
      </c>
      <c r="E27" s="53">
        <f t="shared" si="2"/>
        <v>225</v>
      </c>
      <c r="F27" s="53">
        <v>0</v>
      </c>
      <c r="G27" s="53">
        <v>0</v>
      </c>
      <c r="H27" s="53">
        <v>2</v>
      </c>
      <c r="I27" s="53">
        <v>3</v>
      </c>
      <c r="J27" s="53">
        <v>36</v>
      </c>
      <c r="K27" s="53">
        <v>36</v>
      </c>
      <c r="L27" s="53">
        <v>64</v>
      </c>
      <c r="M27" s="53">
        <v>85</v>
      </c>
      <c r="N27" s="53">
        <v>67</v>
      </c>
      <c r="O27" s="53">
        <v>71</v>
      </c>
      <c r="P27" s="53">
        <v>23</v>
      </c>
      <c r="Q27" s="53">
        <v>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28914</v>
      </c>
      <c r="D28" s="53">
        <f t="shared" si="1"/>
        <v>13273</v>
      </c>
      <c r="E28" s="53">
        <f t="shared" si="2"/>
        <v>15641</v>
      </c>
      <c r="F28" s="53">
        <v>112</v>
      </c>
      <c r="G28" s="53">
        <v>102</v>
      </c>
      <c r="H28" s="53">
        <v>629</v>
      </c>
      <c r="I28" s="53">
        <v>567</v>
      </c>
      <c r="J28" s="53">
        <v>2811</v>
      </c>
      <c r="K28" s="53">
        <v>2719</v>
      </c>
      <c r="L28" s="53">
        <v>5028</v>
      </c>
      <c r="M28" s="53">
        <v>5734</v>
      </c>
      <c r="N28" s="53">
        <v>3604</v>
      </c>
      <c r="O28" s="53">
        <v>3941</v>
      </c>
      <c r="P28" s="53">
        <v>1089</v>
      </c>
      <c r="Q28" s="53">
        <v>2578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4368</v>
      </c>
      <c r="D29" s="53">
        <f t="shared" si="1"/>
        <v>1897</v>
      </c>
      <c r="E29" s="53">
        <f t="shared" si="2"/>
        <v>2471</v>
      </c>
      <c r="F29" s="53">
        <v>12</v>
      </c>
      <c r="G29" s="53">
        <v>8</v>
      </c>
      <c r="H29" s="53">
        <v>48</v>
      </c>
      <c r="I29" s="53">
        <v>47</v>
      </c>
      <c r="J29" s="53">
        <v>468</v>
      </c>
      <c r="K29" s="53">
        <v>455</v>
      </c>
      <c r="L29" s="53">
        <v>711</v>
      </c>
      <c r="M29" s="53">
        <v>921</v>
      </c>
      <c r="N29" s="53">
        <v>505</v>
      </c>
      <c r="O29" s="53">
        <v>733</v>
      </c>
      <c r="P29" s="53">
        <v>153</v>
      </c>
      <c r="Q29" s="53">
        <v>307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3173</v>
      </c>
      <c r="D30" s="53">
        <f t="shared" si="1"/>
        <v>1302</v>
      </c>
      <c r="E30" s="53">
        <f t="shared" si="2"/>
        <v>1871</v>
      </c>
      <c r="F30" s="53">
        <v>5</v>
      </c>
      <c r="G30" s="53">
        <v>12</v>
      </c>
      <c r="H30" s="53">
        <v>71</v>
      </c>
      <c r="I30" s="53">
        <v>65</v>
      </c>
      <c r="J30" s="53">
        <v>477</v>
      </c>
      <c r="K30" s="53">
        <v>461</v>
      </c>
      <c r="L30" s="53">
        <v>402</v>
      </c>
      <c r="M30" s="53">
        <v>840</v>
      </c>
      <c r="N30" s="53">
        <v>284</v>
      </c>
      <c r="O30" s="53">
        <v>410</v>
      </c>
      <c r="P30" s="53">
        <v>63</v>
      </c>
      <c r="Q30" s="53">
        <v>83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2825</v>
      </c>
      <c r="D31" s="53">
        <f t="shared" si="1"/>
        <v>1374</v>
      </c>
      <c r="E31" s="53">
        <f t="shared" si="2"/>
        <v>1451</v>
      </c>
      <c r="F31" s="53">
        <v>0</v>
      </c>
      <c r="G31" s="53">
        <v>2</v>
      </c>
      <c r="H31" s="53">
        <v>12</v>
      </c>
      <c r="I31" s="53">
        <v>7</v>
      </c>
      <c r="J31" s="53">
        <v>249</v>
      </c>
      <c r="K31" s="53">
        <v>213</v>
      </c>
      <c r="L31" s="53">
        <v>571</v>
      </c>
      <c r="M31" s="53">
        <v>519</v>
      </c>
      <c r="N31" s="53">
        <v>423</v>
      </c>
      <c r="O31" s="53">
        <v>479</v>
      </c>
      <c r="P31" s="53">
        <v>119</v>
      </c>
      <c r="Q31" s="53">
        <v>231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1039</v>
      </c>
      <c r="D32" s="53">
        <f t="shared" si="1"/>
        <v>443</v>
      </c>
      <c r="E32" s="53">
        <f t="shared" si="2"/>
        <v>596</v>
      </c>
      <c r="F32" s="53">
        <v>7</v>
      </c>
      <c r="G32" s="53">
        <v>11</v>
      </c>
      <c r="H32" s="53">
        <v>28</v>
      </c>
      <c r="I32" s="53">
        <v>23</v>
      </c>
      <c r="J32" s="53">
        <v>74</v>
      </c>
      <c r="K32" s="53">
        <v>73</v>
      </c>
      <c r="L32" s="53">
        <v>161</v>
      </c>
      <c r="M32" s="53">
        <v>239</v>
      </c>
      <c r="N32" s="53">
        <v>126</v>
      </c>
      <c r="O32" s="53">
        <v>186</v>
      </c>
      <c r="P32" s="53">
        <v>47</v>
      </c>
      <c r="Q32" s="53">
        <v>64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30021</v>
      </c>
      <c r="D33" s="53">
        <f t="shared" si="1"/>
        <v>13972</v>
      </c>
      <c r="E33" s="53">
        <f t="shared" si="2"/>
        <v>16049</v>
      </c>
      <c r="F33" s="53">
        <v>139</v>
      </c>
      <c r="G33" s="53">
        <v>134</v>
      </c>
      <c r="H33" s="53">
        <v>709</v>
      </c>
      <c r="I33" s="53">
        <v>675</v>
      </c>
      <c r="J33" s="53">
        <v>2118</v>
      </c>
      <c r="K33" s="53">
        <v>1993</v>
      </c>
      <c r="L33" s="53">
        <v>5369</v>
      </c>
      <c r="M33" s="53">
        <v>5373</v>
      </c>
      <c r="N33" s="53">
        <v>4045</v>
      </c>
      <c r="O33" s="53">
        <v>4547</v>
      </c>
      <c r="P33" s="53">
        <v>1592</v>
      </c>
      <c r="Q33" s="53">
        <v>3327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20541</v>
      </c>
      <c r="D34" s="53">
        <f t="shared" si="1"/>
        <v>10013</v>
      </c>
      <c r="E34" s="53">
        <f t="shared" si="2"/>
        <v>10528</v>
      </c>
      <c r="F34" s="53">
        <v>94</v>
      </c>
      <c r="G34" s="53">
        <v>83</v>
      </c>
      <c r="H34" s="53">
        <v>414</v>
      </c>
      <c r="I34" s="53">
        <v>407</v>
      </c>
      <c r="J34" s="53">
        <v>1593</v>
      </c>
      <c r="K34" s="53">
        <v>1535</v>
      </c>
      <c r="L34" s="53">
        <v>4123</v>
      </c>
      <c r="M34" s="53">
        <v>3640</v>
      </c>
      <c r="N34" s="53">
        <v>2823</v>
      </c>
      <c r="O34" s="53">
        <v>2877</v>
      </c>
      <c r="P34" s="53">
        <v>966</v>
      </c>
      <c r="Q34" s="53">
        <v>1986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2285</v>
      </c>
      <c r="D35" s="53">
        <f t="shared" si="1"/>
        <v>1183</v>
      </c>
      <c r="E35" s="53">
        <f t="shared" si="2"/>
        <v>1102</v>
      </c>
      <c r="F35" s="53">
        <v>1</v>
      </c>
      <c r="G35" s="53">
        <v>1</v>
      </c>
      <c r="H35" s="53">
        <v>7</v>
      </c>
      <c r="I35" s="53">
        <v>6</v>
      </c>
      <c r="J35" s="53">
        <v>97</v>
      </c>
      <c r="K35" s="53">
        <v>66</v>
      </c>
      <c r="L35" s="53">
        <v>476</v>
      </c>
      <c r="M35" s="53">
        <v>340</v>
      </c>
      <c r="N35" s="53">
        <v>453</v>
      </c>
      <c r="O35" s="53">
        <v>440</v>
      </c>
      <c r="P35" s="53">
        <v>149</v>
      </c>
      <c r="Q35" s="53">
        <v>249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13348</v>
      </c>
      <c r="D36" s="53">
        <f t="shared" si="1"/>
        <v>6414</v>
      </c>
      <c r="E36" s="53">
        <f t="shared" si="2"/>
        <v>6934</v>
      </c>
      <c r="F36" s="53">
        <v>59</v>
      </c>
      <c r="G36" s="53">
        <v>44</v>
      </c>
      <c r="H36" s="53">
        <v>233</v>
      </c>
      <c r="I36" s="53">
        <v>198</v>
      </c>
      <c r="J36" s="53">
        <v>1117</v>
      </c>
      <c r="K36" s="53">
        <v>1017</v>
      </c>
      <c r="L36" s="53">
        <v>2312</v>
      </c>
      <c r="M36" s="53">
        <v>2195</v>
      </c>
      <c r="N36" s="53">
        <v>1917</v>
      </c>
      <c r="O36" s="53">
        <v>1946</v>
      </c>
      <c r="P36" s="53">
        <v>776</v>
      </c>
      <c r="Q36" s="53">
        <v>1534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1489</v>
      </c>
      <c r="D37" s="53">
        <f t="shared" si="1"/>
        <v>694</v>
      </c>
      <c r="E37" s="53">
        <f t="shared" si="2"/>
        <v>795</v>
      </c>
      <c r="F37" s="53">
        <v>5</v>
      </c>
      <c r="G37" s="53">
        <v>4</v>
      </c>
      <c r="H37" s="53">
        <v>18</v>
      </c>
      <c r="I37" s="53">
        <v>19</v>
      </c>
      <c r="J37" s="53">
        <v>119</v>
      </c>
      <c r="K37" s="53">
        <v>121</v>
      </c>
      <c r="L37" s="53">
        <v>247</v>
      </c>
      <c r="M37" s="53">
        <v>234</v>
      </c>
      <c r="N37" s="53">
        <v>213</v>
      </c>
      <c r="O37" s="53">
        <v>224</v>
      </c>
      <c r="P37" s="53">
        <v>92</v>
      </c>
      <c r="Q37" s="53">
        <v>193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83</v>
      </c>
      <c r="E38" s="53">
        <f t="shared" si="2"/>
        <v>49</v>
      </c>
      <c r="F38" s="53">
        <v>2</v>
      </c>
      <c r="G38" s="53">
        <v>0</v>
      </c>
      <c r="H38" s="53">
        <v>2</v>
      </c>
      <c r="I38" s="53">
        <v>3</v>
      </c>
      <c r="J38" s="53">
        <v>6</v>
      </c>
      <c r="K38" s="53">
        <v>6</v>
      </c>
      <c r="L38" s="53">
        <v>42</v>
      </c>
      <c r="M38" s="53">
        <v>24</v>
      </c>
      <c r="N38" s="53">
        <v>23</v>
      </c>
      <c r="O38" s="53">
        <v>10</v>
      </c>
      <c r="P38" s="53">
        <v>8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15754</v>
      </c>
      <c r="D39" s="53">
        <f t="shared" si="1"/>
        <v>7602</v>
      </c>
      <c r="E39" s="53">
        <f t="shared" si="2"/>
        <v>8152</v>
      </c>
      <c r="F39" s="53">
        <v>0</v>
      </c>
      <c r="G39" s="53">
        <v>6</v>
      </c>
      <c r="H39" s="53">
        <v>72</v>
      </c>
      <c r="I39" s="53">
        <v>61</v>
      </c>
      <c r="J39" s="53">
        <v>1213</v>
      </c>
      <c r="K39" s="53">
        <v>1161</v>
      </c>
      <c r="L39" s="53">
        <v>2753</v>
      </c>
      <c r="M39" s="53">
        <v>2361</v>
      </c>
      <c r="N39" s="53">
        <v>2597</v>
      </c>
      <c r="O39" s="53">
        <v>2728</v>
      </c>
      <c r="P39" s="53">
        <v>967</v>
      </c>
      <c r="Q39" s="53">
        <v>1835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9045</v>
      </c>
      <c r="D40" s="53">
        <f t="shared" si="1"/>
        <v>4331</v>
      </c>
      <c r="E40" s="53">
        <f t="shared" si="2"/>
        <v>4714</v>
      </c>
      <c r="F40" s="53">
        <v>4</v>
      </c>
      <c r="G40" s="53">
        <v>3</v>
      </c>
      <c r="H40" s="53">
        <v>52</v>
      </c>
      <c r="I40" s="53">
        <v>48</v>
      </c>
      <c r="J40" s="53">
        <v>711</v>
      </c>
      <c r="K40" s="53">
        <v>784</v>
      </c>
      <c r="L40" s="53">
        <v>1616</v>
      </c>
      <c r="M40" s="53">
        <v>1518</v>
      </c>
      <c r="N40" s="53">
        <v>1447</v>
      </c>
      <c r="O40" s="53">
        <v>1504</v>
      </c>
      <c r="P40" s="53">
        <v>501</v>
      </c>
      <c r="Q40" s="53">
        <v>857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343</v>
      </c>
      <c r="D41" s="53">
        <f t="shared" si="1"/>
        <v>198</v>
      </c>
      <c r="E41" s="53">
        <f t="shared" si="2"/>
        <v>145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101</v>
      </c>
      <c r="M41" s="53">
        <v>58</v>
      </c>
      <c r="N41" s="53">
        <v>72</v>
      </c>
      <c r="O41" s="53">
        <v>45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435</v>
      </c>
      <c r="E42" s="53">
        <f t="shared" si="2"/>
        <v>326</v>
      </c>
      <c r="F42" s="53">
        <v>2</v>
      </c>
      <c r="G42" s="53">
        <v>1</v>
      </c>
      <c r="H42" s="53">
        <v>2</v>
      </c>
      <c r="I42" s="53">
        <v>5</v>
      </c>
      <c r="J42" s="53">
        <v>26</v>
      </c>
      <c r="K42" s="53">
        <v>27</v>
      </c>
      <c r="L42" s="53">
        <v>164</v>
      </c>
      <c r="M42" s="53">
        <v>97</v>
      </c>
      <c r="N42" s="53">
        <v>173</v>
      </c>
      <c r="O42" s="53">
        <v>120</v>
      </c>
      <c r="P42" s="53">
        <v>68</v>
      </c>
      <c r="Q42" s="53">
        <v>76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408635</v>
      </c>
      <c r="D43" s="52">
        <f t="shared" si="4"/>
        <v>189127</v>
      </c>
      <c r="E43" s="52">
        <f t="shared" si="4"/>
        <v>219508</v>
      </c>
      <c r="F43" s="52">
        <f t="shared" si="4"/>
        <v>1546</v>
      </c>
      <c r="G43" s="52">
        <f t="shared" si="4"/>
        <v>1463</v>
      </c>
      <c r="H43" s="52">
        <f t="shared" si="4"/>
        <v>7670</v>
      </c>
      <c r="I43" s="52">
        <f t="shared" si="4"/>
        <v>7379</v>
      </c>
      <c r="J43" s="52">
        <f t="shared" si="4"/>
        <v>33521</v>
      </c>
      <c r="K43" s="52">
        <f t="shared" si="4"/>
        <v>31660</v>
      </c>
      <c r="L43" s="52">
        <f t="shared" si="4"/>
        <v>70998</v>
      </c>
      <c r="M43" s="52">
        <f t="shared" si="4"/>
        <v>73809</v>
      </c>
      <c r="N43" s="52">
        <f t="shared" si="4"/>
        <v>53793</v>
      </c>
      <c r="O43" s="52">
        <f t="shared" si="4"/>
        <v>59491</v>
      </c>
      <c r="P43" s="52">
        <f t="shared" si="4"/>
        <v>21599</v>
      </c>
      <c r="Q43" s="52">
        <f t="shared" si="4"/>
        <v>45706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3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s="9" customFormat="1" ht="20.25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75" t="s">
        <v>72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7" s="13" customFormat="1" ht="15.75">
      <c r="C13" s="76" t="s">
        <v>8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77" t="s">
        <v>9</v>
      </c>
      <c r="B15" s="77" t="s">
        <v>10</v>
      </c>
      <c r="C15" s="103" t="s">
        <v>78</v>
      </c>
      <c r="D15" s="92" t="s">
        <v>12</v>
      </c>
      <c r="E15" s="93"/>
      <c r="F15" s="92" t="s">
        <v>13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93"/>
    </row>
    <row r="16" spans="1:17" s="14" customFormat="1" ht="37.5" customHeight="1">
      <c r="A16" s="78"/>
      <c r="B16" s="78"/>
      <c r="C16" s="104"/>
      <c r="D16" s="94"/>
      <c r="E16" s="95"/>
      <c r="F16" s="106" t="s">
        <v>14</v>
      </c>
      <c r="G16" s="107"/>
      <c r="H16" s="107"/>
      <c r="I16" s="107"/>
      <c r="J16" s="107"/>
      <c r="K16" s="108"/>
      <c r="L16" s="114" t="s">
        <v>15</v>
      </c>
      <c r="M16" s="115"/>
      <c r="N16" s="115"/>
      <c r="O16" s="116"/>
      <c r="P16" s="112" t="s">
        <v>16</v>
      </c>
      <c r="Q16" s="113"/>
    </row>
    <row r="17" spans="1:17" s="14" customFormat="1" ht="18.75" customHeight="1">
      <c r="A17" s="78"/>
      <c r="B17" s="78"/>
      <c r="C17" s="104"/>
      <c r="D17" s="96"/>
      <c r="E17" s="97"/>
      <c r="F17" s="109" t="s">
        <v>79</v>
      </c>
      <c r="G17" s="110"/>
      <c r="H17" s="109" t="s">
        <v>18</v>
      </c>
      <c r="I17" s="110"/>
      <c r="J17" s="109" t="s">
        <v>19</v>
      </c>
      <c r="K17" s="110"/>
      <c r="L17" s="117" t="s">
        <v>123</v>
      </c>
      <c r="M17" s="118"/>
      <c r="N17" s="117" t="s">
        <v>122</v>
      </c>
      <c r="O17" s="118" t="s">
        <v>113</v>
      </c>
      <c r="P17" s="59" t="s">
        <v>114</v>
      </c>
      <c r="Q17" s="59" t="s">
        <v>115</v>
      </c>
    </row>
    <row r="18" spans="1:17" s="14" customFormat="1" ht="18.75">
      <c r="A18" s="79"/>
      <c r="B18" s="79"/>
      <c r="C18" s="105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56069</v>
      </c>
      <c r="D20" s="53">
        <f>F20+H20+J20+N20+P20+L20</f>
        <v>26495</v>
      </c>
      <c r="E20" s="53">
        <f>G20+I20+K20+O20+Q20+M20</f>
        <v>29574</v>
      </c>
      <c r="F20" s="53">
        <v>252</v>
      </c>
      <c r="G20" s="53">
        <v>261</v>
      </c>
      <c r="H20" s="53">
        <v>985</v>
      </c>
      <c r="I20" s="53">
        <v>948</v>
      </c>
      <c r="J20" s="53">
        <v>3718</v>
      </c>
      <c r="K20" s="53">
        <v>3537</v>
      </c>
      <c r="L20" s="53">
        <v>10161</v>
      </c>
      <c r="M20" s="53">
        <v>10174</v>
      </c>
      <c r="N20" s="53">
        <v>8390</v>
      </c>
      <c r="O20" s="53">
        <v>8711</v>
      </c>
      <c r="P20" s="53">
        <v>2989</v>
      </c>
      <c r="Q20" s="53">
        <v>5943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3187</v>
      </c>
      <c r="D21" s="53">
        <f t="shared" ref="D21:D42" si="1">F21+H21+J21+N21+P21+L21</f>
        <v>1569</v>
      </c>
      <c r="E21" s="53">
        <f t="shared" ref="E21:E42" si="2">G21+I21+K21+O21+Q21+M21</f>
        <v>1618</v>
      </c>
      <c r="F21" s="53">
        <v>13</v>
      </c>
      <c r="G21" s="53">
        <v>14</v>
      </c>
      <c r="H21" s="53">
        <v>48</v>
      </c>
      <c r="I21" s="53">
        <v>39</v>
      </c>
      <c r="J21" s="53">
        <v>275</v>
      </c>
      <c r="K21" s="53">
        <v>223</v>
      </c>
      <c r="L21" s="53">
        <v>696</v>
      </c>
      <c r="M21" s="53">
        <v>602</v>
      </c>
      <c r="N21" s="53">
        <v>409</v>
      </c>
      <c r="O21" s="53">
        <v>436</v>
      </c>
      <c r="P21" s="53">
        <v>128</v>
      </c>
      <c r="Q21" s="53">
        <v>304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18369</v>
      </c>
      <c r="D22" s="53">
        <f t="shared" si="1"/>
        <v>8073</v>
      </c>
      <c r="E22" s="53">
        <f t="shared" si="2"/>
        <v>10296</v>
      </c>
      <c r="F22" s="53">
        <v>13</v>
      </c>
      <c r="G22" s="53">
        <v>10</v>
      </c>
      <c r="H22" s="53">
        <v>103</v>
      </c>
      <c r="I22" s="53">
        <v>135</v>
      </c>
      <c r="J22" s="53">
        <v>2011</v>
      </c>
      <c r="K22" s="53">
        <v>2030</v>
      </c>
      <c r="L22" s="53">
        <v>3325</v>
      </c>
      <c r="M22" s="53">
        <v>4012</v>
      </c>
      <c r="N22" s="53">
        <v>1931</v>
      </c>
      <c r="O22" s="53">
        <v>2613</v>
      </c>
      <c r="P22" s="53">
        <v>690</v>
      </c>
      <c r="Q22" s="53">
        <v>1496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975</v>
      </c>
      <c r="D24" s="53">
        <f t="shared" si="1"/>
        <v>501</v>
      </c>
      <c r="E24" s="53">
        <f t="shared" si="2"/>
        <v>474</v>
      </c>
      <c r="F24" s="53">
        <v>1</v>
      </c>
      <c r="G24" s="53">
        <v>1</v>
      </c>
      <c r="H24" s="53">
        <v>8</v>
      </c>
      <c r="I24" s="53">
        <v>11</v>
      </c>
      <c r="J24" s="53">
        <v>80</v>
      </c>
      <c r="K24" s="53">
        <v>74</v>
      </c>
      <c r="L24" s="53">
        <v>178</v>
      </c>
      <c r="M24" s="53">
        <v>155</v>
      </c>
      <c r="N24" s="53">
        <v>183</v>
      </c>
      <c r="O24" s="53">
        <v>179</v>
      </c>
      <c r="P24" s="53">
        <v>51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2513</v>
      </c>
      <c r="D25" s="53">
        <f t="shared" si="1"/>
        <v>1467</v>
      </c>
      <c r="E25" s="53">
        <f t="shared" si="2"/>
        <v>1046</v>
      </c>
      <c r="F25" s="53">
        <v>5</v>
      </c>
      <c r="G25" s="53">
        <v>5</v>
      </c>
      <c r="H25" s="53">
        <v>29</v>
      </c>
      <c r="I25" s="53">
        <v>30</v>
      </c>
      <c r="J25" s="53">
        <v>97</v>
      </c>
      <c r="K25" s="53">
        <v>67</v>
      </c>
      <c r="L25" s="53">
        <v>622</v>
      </c>
      <c r="M25" s="53">
        <v>361</v>
      </c>
      <c r="N25" s="53">
        <v>596</v>
      </c>
      <c r="O25" s="53">
        <v>398</v>
      </c>
      <c r="P25" s="53">
        <v>118</v>
      </c>
      <c r="Q25" s="53">
        <v>185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3522</v>
      </c>
      <c r="D27" s="53">
        <f t="shared" si="1"/>
        <v>1558</v>
      </c>
      <c r="E27" s="53">
        <f t="shared" si="2"/>
        <v>1964</v>
      </c>
      <c r="F27" s="53">
        <v>13</v>
      </c>
      <c r="G27" s="53">
        <v>17</v>
      </c>
      <c r="H27" s="53">
        <v>87</v>
      </c>
      <c r="I27" s="53">
        <v>82</v>
      </c>
      <c r="J27" s="53">
        <v>500</v>
      </c>
      <c r="K27" s="53">
        <v>463</v>
      </c>
      <c r="L27" s="53">
        <v>558</v>
      </c>
      <c r="M27" s="53">
        <v>828</v>
      </c>
      <c r="N27" s="53">
        <v>340</v>
      </c>
      <c r="O27" s="53">
        <v>444</v>
      </c>
      <c r="P27" s="53">
        <v>60</v>
      </c>
      <c r="Q27" s="53">
        <v>130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302</v>
      </c>
      <c r="D28" s="53">
        <f t="shared" si="1"/>
        <v>228</v>
      </c>
      <c r="E28" s="53">
        <f t="shared" si="2"/>
        <v>74</v>
      </c>
      <c r="F28" s="53">
        <v>1</v>
      </c>
      <c r="G28" s="53">
        <v>0</v>
      </c>
      <c r="H28" s="53">
        <v>2</v>
      </c>
      <c r="I28" s="53">
        <v>2</v>
      </c>
      <c r="J28" s="53">
        <v>8</v>
      </c>
      <c r="K28" s="53">
        <v>9</v>
      </c>
      <c r="L28" s="53">
        <v>125</v>
      </c>
      <c r="M28" s="53">
        <v>37</v>
      </c>
      <c r="N28" s="53">
        <v>75</v>
      </c>
      <c r="O28" s="53">
        <v>21</v>
      </c>
      <c r="P28" s="53">
        <v>17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8945</v>
      </c>
      <c r="D29" s="53">
        <f t="shared" si="1"/>
        <v>3996</v>
      </c>
      <c r="E29" s="53">
        <f t="shared" si="2"/>
        <v>4949</v>
      </c>
      <c r="F29" s="53">
        <v>67</v>
      </c>
      <c r="G29" s="53">
        <v>65</v>
      </c>
      <c r="H29" s="53">
        <v>305</v>
      </c>
      <c r="I29" s="53">
        <v>277</v>
      </c>
      <c r="J29" s="53">
        <v>991</v>
      </c>
      <c r="K29" s="53">
        <v>880</v>
      </c>
      <c r="L29" s="53">
        <v>1476</v>
      </c>
      <c r="M29" s="53">
        <v>1987</v>
      </c>
      <c r="N29" s="53">
        <v>872</v>
      </c>
      <c r="O29" s="53">
        <v>1076</v>
      </c>
      <c r="P29" s="53">
        <v>285</v>
      </c>
      <c r="Q29" s="53">
        <v>664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4986</v>
      </c>
      <c r="D30" s="53">
        <f t="shared" si="1"/>
        <v>2075</v>
      </c>
      <c r="E30" s="53">
        <f t="shared" si="2"/>
        <v>2911</v>
      </c>
      <c r="F30" s="53">
        <v>53</v>
      </c>
      <c r="G30" s="53">
        <v>56</v>
      </c>
      <c r="H30" s="53">
        <v>234</v>
      </c>
      <c r="I30" s="53">
        <v>222</v>
      </c>
      <c r="J30" s="53">
        <v>735</v>
      </c>
      <c r="K30" s="53">
        <v>702</v>
      </c>
      <c r="L30" s="53">
        <v>641</v>
      </c>
      <c r="M30" s="53">
        <v>1415</v>
      </c>
      <c r="N30" s="53">
        <v>343</v>
      </c>
      <c r="O30" s="53">
        <v>393</v>
      </c>
      <c r="P30" s="53">
        <v>69</v>
      </c>
      <c r="Q30" s="53">
        <v>123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9146</v>
      </c>
      <c r="D31" s="53">
        <f t="shared" si="1"/>
        <v>4160</v>
      </c>
      <c r="E31" s="53">
        <f t="shared" si="2"/>
        <v>4986</v>
      </c>
      <c r="F31" s="53">
        <v>52</v>
      </c>
      <c r="G31" s="53">
        <v>58</v>
      </c>
      <c r="H31" s="53">
        <v>300</v>
      </c>
      <c r="I31" s="53">
        <v>261</v>
      </c>
      <c r="J31" s="53">
        <v>1011</v>
      </c>
      <c r="K31" s="53">
        <v>1000</v>
      </c>
      <c r="L31" s="53">
        <v>1609</v>
      </c>
      <c r="M31" s="53">
        <v>2013</v>
      </c>
      <c r="N31" s="53">
        <v>922</v>
      </c>
      <c r="O31" s="53">
        <v>1083</v>
      </c>
      <c r="P31" s="53">
        <v>266</v>
      </c>
      <c r="Q31" s="53">
        <v>571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5370</v>
      </c>
      <c r="D32" s="53">
        <f t="shared" si="1"/>
        <v>2363</v>
      </c>
      <c r="E32" s="53">
        <f t="shared" si="2"/>
        <v>3007</v>
      </c>
      <c r="F32" s="53">
        <v>18</v>
      </c>
      <c r="G32" s="53">
        <v>14</v>
      </c>
      <c r="H32" s="53">
        <v>147</v>
      </c>
      <c r="I32" s="53">
        <v>142</v>
      </c>
      <c r="J32" s="53">
        <v>703</v>
      </c>
      <c r="K32" s="53">
        <v>645</v>
      </c>
      <c r="L32" s="53">
        <v>783</v>
      </c>
      <c r="M32" s="53">
        <v>1261</v>
      </c>
      <c r="N32" s="53">
        <v>552</v>
      </c>
      <c r="O32" s="53">
        <v>712</v>
      </c>
      <c r="P32" s="53">
        <v>160</v>
      </c>
      <c r="Q32" s="53">
        <v>233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20877</v>
      </c>
      <c r="D33" s="53">
        <f t="shared" si="1"/>
        <v>9392</v>
      </c>
      <c r="E33" s="53">
        <f t="shared" si="2"/>
        <v>11485</v>
      </c>
      <c r="F33" s="53">
        <v>0</v>
      </c>
      <c r="G33" s="53">
        <v>0</v>
      </c>
      <c r="H33" s="53">
        <v>45</v>
      </c>
      <c r="I33" s="53">
        <v>71</v>
      </c>
      <c r="J33" s="53">
        <v>1826</v>
      </c>
      <c r="K33" s="53">
        <v>1645</v>
      </c>
      <c r="L33" s="53">
        <v>3977</v>
      </c>
      <c r="M33" s="53">
        <v>3560</v>
      </c>
      <c r="N33" s="53">
        <v>2311</v>
      </c>
      <c r="O33" s="53">
        <v>2880</v>
      </c>
      <c r="P33" s="53">
        <v>1233</v>
      </c>
      <c r="Q33" s="53">
        <v>3329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8513</v>
      </c>
      <c r="D34" s="53">
        <f t="shared" si="1"/>
        <v>3724</v>
      </c>
      <c r="E34" s="53">
        <f t="shared" si="2"/>
        <v>4789</v>
      </c>
      <c r="F34" s="53">
        <v>1</v>
      </c>
      <c r="G34" s="53">
        <v>0</v>
      </c>
      <c r="H34" s="53">
        <v>28</v>
      </c>
      <c r="I34" s="53">
        <v>25</v>
      </c>
      <c r="J34" s="53">
        <v>726</v>
      </c>
      <c r="K34" s="53">
        <v>691</v>
      </c>
      <c r="L34" s="53">
        <v>1744</v>
      </c>
      <c r="M34" s="53">
        <v>1538</v>
      </c>
      <c r="N34" s="53">
        <v>807</v>
      </c>
      <c r="O34" s="53">
        <v>1116</v>
      </c>
      <c r="P34" s="53">
        <v>418</v>
      </c>
      <c r="Q34" s="53">
        <v>1419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39764</v>
      </c>
      <c r="D35" s="53">
        <f t="shared" si="1"/>
        <v>18258</v>
      </c>
      <c r="E35" s="53">
        <f t="shared" si="2"/>
        <v>21506</v>
      </c>
      <c r="F35" s="53">
        <v>110</v>
      </c>
      <c r="G35" s="53">
        <v>93</v>
      </c>
      <c r="H35" s="53">
        <v>633</v>
      </c>
      <c r="I35" s="53">
        <v>628</v>
      </c>
      <c r="J35" s="53">
        <v>3232</v>
      </c>
      <c r="K35" s="53">
        <v>3032</v>
      </c>
      <c r="L35" s="53">
        <v>6705</v>
      </c>
      <c r="M35" s="53">
        <v>6570</v>
      </c>
      <c r="N35" s="53">
        <v>5097</v>
      </c>
      <c r="O35" s="53">
        <v>5729</v>
      </c>
      <c r="P35" s="53">
        <v>2481</v>
      </c>
      <c r="Q35" s="53">
        <v>5454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2226</v>
      </c>
      <c r="D36" s="53">
        <f t="shared" si="1"/>
        <v>970</v>
      </c>
      <c r="E36" s="53">
        <f t="shared" si="2"/>
        <v>1256</v>
      </c>
      <c r="F36" s="53">
        <v>0</v>
      </c>
      <c r="G36" s="53">
        <v>0</v>
      </c>
      <c r="H36" s="53">
        <v>5</v>
      </c>
      <c r="I36" s="53">
        <v>2</v>
      </c>
      <c r="J36" s="53">
        <v>201</v>
      </c>
      <c r="K36" s="53">
        <v>148</v>
      </c>
      <c r="L36" s="53">
        <v>432</v>
      </c>
      <c r="M36" s="53">
        <v>403</v>
      </c>
      <c r="N36" s="53">
        <v>216</v>
      </c>
      <c r="O36" s="53">
        <v>344</v>
      </c>
      <c r="P36" s="53">
        <v>116</v>
      </c>
      <c r="Q36" s="53">
        <v>359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418</v>
      </c>
      <c r="D37" s="53">
        <f t="shared" si="1"/>
        <v>212</v>
      </c>
      <c r="E37" s="53">
        <f t="shared" si="2"/>
        <v>206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104</v>
      </c>
      <c r="M37" s="53">
        <v>74</v>
      </c>
      <c r="N37" s="53">
        <v>48</v>
      </c>
      <c r="O37" s="53">
        <v>41</v>
      </c>
      <c r="P37" s="53">
        <v>19</v>
      </c>
      <c r="Q37" s="53">
        <v>62</v>
      </c>
    </row>
    <row r="38" spans="1:17" s="35" customFormat="1" ht="18.75">
      <c r="A38" s="50">
        <v>15</v>
      </c>
      <c r="B38" s="51" t="s">
        <v>102</v>
      </c>
      <c r="C38" s="52">
        <f t="shared" si="0"/>
        <v>4688</v>
      </c>
      <c r="D38" s="53">
        <f t="shared" si="1"/>
        <v>2189</v>
      </c>
      <c r="E38" s="53">
        <f t="shared" si="2"/>
        <v>2499</v>
      </c>
      <c r="F38" s="53">
        <v>6</v>
      </c>
      <c r="G38" s="53">
        <v>11</v>
      </c>
      <c r="H38" s="53">
        <v>37</v>
      </c>
      <c r="I38" s="53">
        <v>47</v>
      </c>
      <c r="J38" s="53">
        <v>314</v>
      </c>
      <c r="K38" s="53">
        <v>300</v>
      </c>
      <c r="L38" s="53">
        <v>716</v>
      </c>
      <c r="M38" s="53">
        <v>571</v>
      </c>
      <c r="N38" s="53">
        <v>692</v>
      </c>
      <c r="O38" s="53">
        <v>774</v>
      </c>
      <c r="P38" s="53">
        <v>424</v>
      </c>
      <c r="Q38" s="53">
        <v>796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25634</v>
      </c>
      <c r="D39" s="53">
        <f t="shared" si="1"/>
        <v>11284</v>
      </c>
      <c r="E39" s="53">
        <f t="shared" si="2"/>
        <v>14350</v>
      </c>
      <c r="F39" s="53">
        <v>111</v>
      </c>
      <c r="G39" s="53">
        <v>126</v>
      </c>
      <c r="H39" s="53">
        <v>612</v>
      </c>
      <c r="I39" s="53">
        <v>553</v>
      </c>
      <c r="J39" s="53">
        <v>2163</v>
      </c>
      <c r="K39" s="53">
        <v>1957</v>
      </c>
      <c r="L39" s="53">
        <v>4570</v>
      </c>
      <c r="M39" s="53">
        <v>4790</v>
      </c>
      <c r="N39" s="53">
        <v>2556</v>
      </c>
      <c r="O39" s="53">
        <v>3450</v>
      </c>
      <c r="P39" s="53">
        <v>1272</v>
      </c>
      <c r="Q39" s="53">
        <v>3474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16482</v>
      </c>
      <c r="D40" s="53">
        <f t="shared" si="1"/>
        <v>7108</v>
      </c>
      <c r="E40" s="53">
        <f t="shared" si="2"/>
        <v>9374</v>
      </c>
      <c r="F40" s="53">
        <v>107</v>
      </c>
      <c r="G40" s="53">
        <v>96</v>
      </c>
      <c r="H40" s="53">
        <v>472</v>
      </c>
      <c r="I40" s="53">
        <v>451</v>
      </c>
      <c r="J40" s="53">
        <v>1546</v>
      </c>
      <c r="K40" s="53">
        <v>1424</v>
      </c>
      <c r="L40" s="53">
        <v>2695</v>
      </c>
      <c r="M40" s="53">
        <v>3341</v>
      </c>
      <c r="N40" s="53">
        <v>1590</v>
      </c>
      <c r="O40" s="53">
        <v>2117</v>
      </c>
      <c r="P40" s="53">
        <v>698</v>
      </c>
      <c r="Q40" s="53">
        <v>1945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17277</v>
      </c>
      <c r="D41" s="53">
        <f t="shared" si="1"/>
        <v>8139</v>
      </c>
      <c r="E41" s="53">
        <f t="shared" si="2"/>
        <v>9138</v>
      </c>
      <c r="F41" s="53">
        <v>39</v>
      </c>
      <c r="G41" s="53">
        <v>49</v>
      </c>
      <c r="H41" s="53">
        <v>291</v>
      </c>
      <c r="I41" s="53">
        <v>233</v>
      </c>
      <c r="J41" s="53">
        <v>1354</v>
      </c>
      <c r="K41" s="53">
        <v>1265</v>
      </c>
      <c r="L41" s="53">
        <v>3145</v>
      </c>
      <c r="M41" s="53">
        <v>2805</v>
      </c>
      <c r="N41" s="53">
        <v>2273</v>
      </c>
      <c r="O41" s="53">
        <v>2481</v>
      </c>
      <c r="P41" s="53">
        <v>1037</v>
      </c>
      <c r="Q41" s="53">
        <v>2305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8557</v>
      </c>
      <c r="D42" s="53">
        <f t="shared" si="1"/>
        <v>4067</v>
      </c>
      <c r="E42" s="53">
        <f t="shared" si="2"/>
        <v>4490</v>
      </c>
      <c r="F42" s="53">
        <v>15</v>
      </c>
      <c r="G42" s="53">
        <v>24</v>
      </c>
      <c r="H42" s="53">
        <v>110</v>
      </c>
      <c r="I42" s="53">
        <v>121</v>
      </c>
      <c r="J42" s="53">
        <v>704</v>
      </c>
      <c r="K42" s="53">
        <v>657</v>
      </c>
      <c r="L42" s="53">
        <v>1596</v>
      </c>
      <c r="M42" s="53">
        <v>1280</v>
      </c>
      <c r="N42" s="53">
        <v>1146</v>
      </c>
      <c r="O42" s="53">
        <v>1217</v>
      </c>
      <c r="P42" s="53">
        <v>496</v>
      </c>
      <c r="Q42" s="53">
        <v>1191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254215</v>
      </c>
      <c r="D43" s="52">
        <f>SUM(D20:D42)-D21-D23-D26-D37</f>
        <v>116047</v>
      </c>
      <c r="E43" s="52">
        <f>SUM(E20:E42)-E21-E23-E26-E37</f>
        <v>138168</v>
      </c>
      <c r="F43" s="52">
        <f t="shared" ref="F43:Q43" si="4">SUM(F20:F42)-F21-F23-F26-F37</f>
        <v>864</v>
      </c>
      <c r="G43" s="52">
        <f t="shared" si="4"/>
        <v>886</v>
      </c>
      <c r="H43" s="52">
        <f t="shared" si="4"/>
        <v>4433</v>
      </c>
      <c r="I43" s="52">
        <f t="shared" si="4"/>
        <v>4241</v>
      </c>
      <c r="J43" s="52">
        <f t="shared" si="4"/>
        <v>21920</v>
      </c>
      <c r="K43" s="52">
        <f t="shared" si="4"/>
        <v>20526</v>
      </c>
      <c r="L43" s="52">
        <f t="shared" si="4"/>
        <v>45058</v>
      </c>
      <c r="M43" s="52">
        <f t="shared" si="4"/>
        <v>47101</v>
      </c>
      <c r="N43" s="52">
        <f t="shared" si="4"/>
        <v>30892</v>
      </c>
      <c r="O43" s="52">
        <f t="shared" si="4"/>
        <v>35738</v>
      </c>
      <c r="P43" s="52">
        <f t="shared" si="4"/>
        <v>12880</v>
      </c>
      <c r="Q43" s="52">
        <f t="shared" si="4"/>
        <v>29676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91" t="s">
        <v>108</v>
      </c>
      <c r="F45" s="91"/>
      <c r="G45" s="91"/>
      <c r="H45" s="91"/>
      <c r="I45" s="91"/>
    </row>
    <row r="46" spans="1:17" s="35" customFormat="1" ht="13.5" customHeight="1">
      <c r="D46" s="36" t="s">
        <v>44</v>
      </c>
      <c r="E46" s="90" t="s">
        <v>45</v>
      </c>
      <c r="F46" s="90"/>
      <c r="G46" s="90"/>
      <c r="H46" s="90"/>
      <c r="I46" s="90"/>
    </row>
    <row r="47" spans="1:17" s="35" customFormat="1" ht="22.5" customHeight="1">
      <c r="A47" s="12" t="s">
        <v>46</v>
      </c>
    </row>
    <row r="48" spans="1:17" s="35" customFormat="1" ht="21" customHeight="1">
      <c r="A48" s="91" t="s">
        <v>43</v>
      </c>
      <c r="B48" s="91"/>
      <c r="C48" s="91"/>
      <c r="E48" s="91" t="s">
        <v>108</v>
      </c>
      <c r="F48" s="91"/>
      <c r="G48" s="91"/>
      <c r="H48" s="91"/>
      <c r="I48" s="91"/>
    </row>
    <row r="49" spans="1:13" s="36" customFormat="1" ht="12">
      <c r="A49" s="90" t="s">
        <v>47</v>
      </c>
      <c r="B49" s="90"/>
      <c r="C49" s="90"/>
      <c r="D49" s="36" t="s">
        <v>44</v>
      </c>
      <c r="E49" s="90" t="s">
        <v>45</v>
      </c>
      <c r="F49" s="90"/>
      <c r="G49" s="90"/>
      <c r="H49" s="90"/>
      <c r="I49" s="9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2025-02-03T06:23:32Z</dcterms:modified>
</cp:coreProperties>
</file>