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 activeTab="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47" i="4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H47" i="2"/>
  <c r="I47"/>
  <c r="J47"/>
  <c r="K47"/>
  <c r="L47"/>
  <c r="M47"/>
  <c r="N47"/>
  <c r="O47"/>
  <c r="P47"/>
  <c r="Q47"/>
  <c r="R47"/>
  <c r="G47"/>
  <c r="H48"/>
  <c r="I48"/>
  <c r="J48"/>
  <c r="K48"/>
  <c r="L48"/>
  <c r="M48"/>
  <c r="N48"/>
  <c r="O48"/>
  <c r="P48"/>
  <c r="Q48"/>
  <c r="R48"/>
  <c r="G48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E48" l="1"/>
  <c r="E48" i="2"/>
  <c r="Q48" i="3"/>
  <c r="O48"/>
  <c r="M48"/>
  <c r="K48"/>
  <c r="I48"/>
  <c r="R48"/>
  <c r="P48"/>
  <c r="N48"/>
  <c r="L48"/>
  <c r="J48"/>
  <c r="H48"/>
  <c r="F48" i="2"/>
  <c r="F48" i="4"/>
  <c r="G48" i="3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D48" l="1"/>
  <c r="D48" i="2"/>
  <c r="M20" i="4"/>
  <c r="N20"/>
  <c r="M20" i="2"/>
  <c r="N20"/>
  <c r="N43" i="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N46" i="2"/>
  <c r="N44" s="1"/>
  <c r="M46"/>
  <c r="N20" i="3" l="1"/>
  <c r="M44" i="2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3" l="1"/>
  <c r="M47"/>
  <c r="N46" i="4"/>
  <c r="M46"/>
  <c r="N45" i="3"/>
  <c r="M45"/>
  <c r="M43" i="5"/>
  <c r="L43"/>
  <c r="L43" i="7"/>
  <c r="M43"/>
  <c r="L43" i="6"/>
  <c r="M43"/>
  <c r="E45" i="2"/>
  <c r="E45" i="4"/>
  <c r="G21" i="3"/>
  <c r="H21"/>
  <c r="I21"/>
  <c r="J21"/>
  <c r="K21"/>
  <c r="L21"/>
  <c r="O21"/>
  <c r="P21"/>
  <c r="Q21"/>
  <c r="R21"/>
  <c r="G22"/>
  <c r="H22"/>
  <c r="I22"/>
  <c r="J22"/>
  <c r="K22"/>
  <c r="L22"/>
  <c r="O22"/>
  <c r="P22"/>
  <c r="Q22"/>
  <c r="R22"/>
  <c r="G23"/>
  <c r="H23"/>
  <c r="I23"/>
  <c r="J23"/>
  <c r="K23"/>
  <c r="L23"/>
  <c r="O23"/>
  <c r="P23"/>
  <c r="Q23"/>
  <c r="R23"/>
  <c r="G24"/>
  <c r="H24"/>
  <c r="I24"/>
  <c r="J24"/>
  <c r="K24"/>
  <c r="L24"/>
  <c r="O24"/>
  <c r="P24"/>
  <c r="Q24"/>
  <c r="R24"/>
  <c r="G25"/>
  <c r="H25"/>
  <c r="I25"/>
  <c r="J25"/>
  <c r="K25"/>
  <c r="L25"/>
  <c r="O25"/>
  <c r="P25"/>
  <c r="Q25"/>
  <c r="R25"/>
  <c r="G26"/>
  <c r="H26"/>
  <c r="I26"/>
  <c r="J26"/>
  <c r="K26"/>
  <c r="L26"/>
  <c r="O26"/>
  <c r="P26"/>
  <c r="Q26"/>
  <c r="R26"/>
  <c r="G27"/>
  <c r="H27"/>
  <c r="I27"/>
  <c r="J27"/>
  <c r="K27"/>
  <c r="L27"/>
  <c r="O27"/>
  <c r="P27"/>
  <c r="Q27"/>
  <c r="R27"/>
  <c r="G28"/>
  <c r="H28"/>
  <c r="I28"/>
  <c r="J28"/>
  <c r="K28"/>
  <c r="L28"/>
  <c r="O28"/>
  <c r="P28"/>
  <c r="Q28"/>
  <c r="R28"/>
  <c r="G29"/>
  <c r="H29"/>
  <c r="I29"/>
  <c r="J29"/>
  <c r="K29"/>
  <c r="L29"/>
  <c r="O29"/>
  <c r="P29"/>
  <c r="Q29"/>
  <c r="R29"/>
  <c r="G30"/>
  <c r="H30"/>
  <c r="I30"/>
  <c r="J30"/>
  <c r="K30"/>
  <c r="L30"/>
  <c r="O30"/>
  <c r="P30"/>
  <c r="Q30"/>
  <c r="R30"/>
  <c r="G31"/>
  <c r="H31"/>
  <c r="I31"/>
  <c r="J31"/>
  <c r="K31"/>
  <c r="L31"/>
  <c r="O31"/>
  <c r="P31"/>
  <c r="Q31"/>
  <c r="R31"/>
  <c r="G32"/>
  <c r="H32"/>
  <c r="I32"/>
  <c r="J32"/>
  <c r="K32"/>
  <c r="L32"/>
  <c r="O32"/>
  <c r="P32"/>
  <c r="Q32"/>
  <c r="R32"/>
  <c r="G33"/>
  <c r="H33"/>
  <c r="I33"/>
  <c r="J33"/>
  <c r="K33"/>
  <c r="L33"/>
  <c r="O33"/>
  <c r="P33"/>
  <c r="Q33"/>
  <c r="R33"/>
  <c r="G34"/>
  <c r="H34"/>
  <c r="I34"/>
  <c r="J34"/>
  <c r="K34"/>
  <c r="L34"/>
  <c r="O34"/>
  <c r="P34"/>
  <c r="Q34"/>
  <c r="R34"/>
  <c r="G35"/>
  <c r="H35"/>
  <c r="I35"/>
  <c r="J35"/>
  <c r="K35"/>
  <c r="L35"/>
  <c r="O35"/>
  <c r="P35"/>
  <c r="Q35"/>
  <c r="R35"/>
  <c r="G36"/>
  <c r="H36"/>
  <c r="I36"/>
  <c r="J36"/>
  <c r="K36"/>
  <c r="L36"/>
  <c r="O36"/>
  <c r="P36"/>
  <c r="Q36"/>
  <c r="R36"/>
  <c r="G37"/>
  <c r="H37"/>
  <c r="I37"/>
  <c r="J37"/>
  <c r="K37"/>
  <c r="L37"/>
  <c r="O37"/>
  <c r="P37"/>
  <c r="Q37"/>
  <c r="R37"/>
  <c r="G38"/>
  <c r="H38"/>
  <c r="I38"/>
  <c r="J38"/>
  <c r="K38"/>
  <c r="L38"/>
  <c r="O38"/>
  <c r="P38"/>
  <c r="Q38"/>
  <c r="R38"/>
  <c r="G39"/>
  <c r="H39"/>
  <c r="I39"/>
  <c r="J39"/>
  <c r="K39"/>
  <c r="L39"/>
  <c r="O39"/>
  <c r="P39"/>
  <c r="Q39"/>
  <c r="R39"/>
  <c r="G40"/>
  <c r="H40"/>
  <c r="I40"/>
  <c r="J40"/>
  <c r="K40"/>
  <c r="L40"/>
  <c r="O40"/>
  <c r="P40"/>
  <c r="Q40"/>
  <c r="R40"/>
  <c r="G41"/>
  <c r="H41"/>
  <c r="I41"/>
  <c r="J41"/>
  <c r="K41"/>
  <c r="L41"/>
  <c r="O41"/>
  <c r="P41"/>
  <c r="Q41"/>
  <c r="R41"/>
  <c r="G42"/>
  <c r="H42"/>
  <c r="I42"/>
  <c r="J42"/>
  <c r="K42"/>
  <c r="L42"/>
  <c r="O42"/>
  <c r="P42"/>
  <c r="Q42"/>
  <c r="R42"/>
  <c r="G43"/>
  <c r="H43"/>
  <c r="I43"/>
  <c r="J43"/>
  <c r="K43"/>
  <c r="L43"/>
  <c r="O43"/>
  <c r="P43"/>
  <c r="Q43"/>
  <c r="R43"/>
  <c r="L45"/>
  <c r="F43" i="7"/>
  <c r="G43"/>
  <c r="H43"/>
  <c r="I43"/>
  <c r="J43"/>
  <c r="K43"/>
  <c r="N43"/>
  <c r="O43"/>
  <c r="P43"/>
  <c r="Q43"/>
  <c r="G46" i="2"/>
  <c r="H46"/>
  <c r="I46"/>
  <c r="J46"/>
  <c r="K46"/>
  <c r="L46"/>
  <c r="O46"/>
  <c r="P46"/>
  <c r="Q46"/>
  <c r="R46"/>
  <c r="G46" i="4"/>
  <c r="H46"/>
  <c r="I46"/>
  <c r="J46"/>
  <c r="K46"/>
  <c r="L46"/>
  <c r="O46"/>
  <c r="P46"/>
  <c r="Q46"/>
  <c r="R46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Q44"/>
  <c r="O44"/>
  <c r="K44"/>
  <c r="I44"/>
  <c r="G44"/>
  <c r="M46" i="3"/>
  <c r="M44" s="1"/>
  <c r="M44" i="4"/>
  <c r="R44"/>
  <c r="P44"/>
  <c r="L44"/>
  <c r="J44"/>
  <c r="H44"/>
  <c r="I20" i="3"/>
  <c r="F20" i="4"/>
  <c r="E20"/>
  <c r="E20" i="2"/>
  <c r="F20"/>
  <c r="F47" i="4"/>
  <c r="F46"/>
  <c r="F46" i="2"/>
  <c r="E47"/>
  <c r="H44"/>
  <c r="H45" i="3"/>
  <c r="F45" i="4"/>
  <c r="D45" s="1"/>
  <c r="E47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4" i="2"/>
  <c r="L44"/>
  <c r="J44"/>
  <c r="Q44"/>
  <c r="O44"/>
  <c r="K44"/>
  <c r="I44"/>
  <c r="G4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2" i="3" l="1"/>
  <c r="D21"/>
  <c r="D31"/>
  <c r="D29"/>
  <c r="D28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<sst xmlns="http://schemas.openxmlformats.org/spreadsheetml/2006/main" count="570" uniqueCount="127">
  <si>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</si>
  <si>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</si>
  <si>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</si>
  <si>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</si>
  <si>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</si>
  <si>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</si>
  <si>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</si>
  <si>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</si>
  <si>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</si>
  <si>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</si>
  <si>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</si>
  <si>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</si>
  <si>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</si>
  <si>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</si>
  <si>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</si>
  <si>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</si>
  <si>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</si>
  <si>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</si>
  <si>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</si>
  <si>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</si>
  <si>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</si>
  <si>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</si>
  <si>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</si>
  <si>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</si>
  <si>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</si>
  <si>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</si>
  <si>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</si>
  <si>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</si>
  <si>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</si>
  <si>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</si>
  <si>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</si>
  <si>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</si>
  <si>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</si>
  <si>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</si>
  <si>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</si>
  <si>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</si>
  <si>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</si>
  <si>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</si>
  <si>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</si>
  <si>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</si>
  <si>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</si>
  <si>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</si>
  <si>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</si>
  <si>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</si>
  <si>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</si>
  <si>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</si>
  <si>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</si>
  <si>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</si>
  <si>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</si>
  <si>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</si>
  <si>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</si>
  <si>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</si>
  <si>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</si>
  <si>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</si>
  <si>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</si>
  <si>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</si>
  <si>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</si>
  <si>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</si>
  <si>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</si>
  <si>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</si>
  <si>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</si>
  <si>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</si>
  <si>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</si>
  <si>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</si>
  <si>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</si>
  <si>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</si>
  <si>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</si>
  <si>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</si>
  <si>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</si>
  <si>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</si>
  <si>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</si>
  <si>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</si>
  <si>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</si>
  <si>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</si>
  <si>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</si>
  <si>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</si>
  <si>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</si>
  <si>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</si>
  <si>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</si>
  <si>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</si>
  <si>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</si>
  <si>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</si>
  <si>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</si>
  <si>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</si>
  <si>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</si>
  <si>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</si>
  <si>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</si>
  <si>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</si>
  <si>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</si>
  <si>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</si>
  <si>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</si>
  <si>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</si>
  <si>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</si>
  <si>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</si>
  <si>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</si>
  <si>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</si>
  <si>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</si>
  <si>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</si>
  <si>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</si>
  <si>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</si>
  <si>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</si>
  <si>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</si>
  <si>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</si>
  <si>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</si>
  <si>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</si>
  <si>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</si>
  <si>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</si>
  <si>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</si>
  <si>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</si>
  <si>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</si>
  <si>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</si>
  <si>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</si>
  <si>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</si>
  <si>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</si>
  <si>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</si>
  <si>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</si>
  <si>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</si>
  <si>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</si>
  <si>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</si>
  <si>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</si>
  <si>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</si>
  <si>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</si>
  <si>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</si>
  <si>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</si>
  <si>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2024  года</t>
  </si>
  <si>
    <t>01 августа 2024 года</t>
  </si>
  <si>
    <t>01 августа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</si>
</sst>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1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0" zoomScaleNormal="60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98" t="s">
        <v>125</v>
      </c>
      <c r="H10" s="98"/>
      <c r="I10" s="98"/>
      <c r="J10" s="98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668871</v>
      </c>
      <c r="E20" s="21">
        <f>G20+I20+K20+O20+Q20+M20</f>
        <v>309011</v>
      </c>
      <c r="F20" s="21">
        <f>H20+J20+L20+P20+R20+N20</f>
        <v>359860</v>
      </c>
      <c r="G20" s="21">
        <f t="shared" ref="G20:R20" si="1">SUM(G21:G43)</f>
        <v>2359</v>
      </c>
      <c r="H20" s="21">
        <f t="shared" si="1"/>
        <v>2280</v>
      </c>
      <c r="I20" s="21">
        <f t="shared" si="1"/>
        <v>12270</v>
      </c>
      <c r="J20" s="21">
        <f t="shared" si="1"/>
        <v>11719</v>
      </c>
      <c r="K20" s="21">
        <f t="shared" si="1"/>
        <v>55718</v>
      </c>
      <c r="L20" s="21">
        <f t="shared" si="1"/>
        <v>52557</v>
      </c>
      <c r="M20" s="21">
        <f t="shared" si="1"/>
        <v>119357</v>
      </c>
      <c r="N20" s="21">
        <f t="shared" si="1"/>
        <v>122873</v>
      </c>
      <c r="O20" s="21">
        <f t="shared" si="1"/>
        <v>85621</v>
      </c>
      <c r="P20" s="21">
        <f t="shared" si="1"/>
        <v>96000</v>
      </c>
      <c r="Q20" s="21">
        <f t="shared" si="1"/>
        <v>33686</v>
      </c>
      <c r="R20" s="21">
        <f t="shared" si="1"/>
        <v>74431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1745</v>
      </c>
      <c r="E21" s="27">
        <f>G21+I21+K21+O21+Q21+M21</f>
        <v>472</v>
      </c>
      <c r="F21" s="27">
        <f>H21+J21+L21+P21+R21+N21</f>
        <v>1273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204</v>
      </c>
      <c r="N21" s="27">
        <f>'Прил.12 согаз'!N21+'Прил.12 альфа'!N21</f>
        <v>584</v>
      </c>
      <c r="O21" s="27">
        <f>'Прил.12 согаз'!O21+'Прил.12 альфа'!O21</f>
        <v>190</v>
      </c>
      <c r="P21" s="27">
        <f>'Прил.12 согаз'!P21+'Прил.12 альфа'!P21</f>
        <v>599</v>
      </c>
      <c r="Q21" s="27">
        <f>'Прил.12 согаз'!Q21+'Прил.12 альфа'!Q21</f>
        <v>78</v>
      </c>
      <c r="R21" s="27">
        <f>'Прил.12 согаз'!R21+'Прил.12 альфа'!R21</f>
        <v>90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72948</v>
      </c>
      <c r="E22" s="27">
        <f t="shared" ref="E22:E43" si="2">G22+I22+K22+O22+Q22+M22</f>
        <v>34250</v>
      </c>
      <c r="F22" s="27">
        <f t="shared" ref="F22:F43" si="3">H22+J22+L22+P22+R22+N22</f>
        <v>38698</v>
      </c>
      <c r="G22" s="27">
        <f>'Прил.12 согаз'!G22+'Прил.12 альфа'!G22</f>
        <v>164</v>
      </c>
      <c r="H22" s="27">
        <f>'Прил.12 согаз'!H22+'Прил.12 альфа'!H22</f>
        <v>167</v>
      </c>
      <c r="I22" s="27">
        <f>'Прил.12 согаз'!I22+'Прил.12 альфа'!I22</f>
        <v>1232</v>
      </c>
      <c r="J22" s="27">
        <f>'Прил.12 согаз'!J22+'Прил.12 альфа'!J22</f>
        <v>1185</v>
      </c>
      <c r="K22" s="27">
        <f>'Прил.12 согаз'!K22+'Прил.12 альфа'!K22</f>
        <v>6101</v>
      </c>
      <c r="L22" s="27">
        <f>'Прил.12 согаз'!L22+'Прил.12 альфа'!L22</f>
        <v>5754</v>
      </c>
      <c r="M22" s="27">
        <f>'Прил.12 согаз'!M22+'Прил.12 альфа'!M22</f>
        <v>14013</v>
      </c>
      <c r="N22" s="27">
        <f>'Прил.12 согаз'!N22+'Прил.12 альфа'!N22</f>
        <v>12761</v>
      </c>
      <c r="O22" s="27">
        <f>'Прил.12 согаз'!O22+'Прил.12 альфа'!O22</f>
        <v>9093</v>
      </c>
      <c r="P22" s="27">
        <f>'Прил.12 согаз'!P22+'Прил.12 альфа'!P22</f>
        <v>10038</v>
      </c>
      <c r="Q22" s="27">
        <f>'Прил.12 согаз'!Q22+'Прил.12 альфа'!Q22</f>
        <v>3647</v>
      </c>
      <c r="R22" s="27">
        <f>'Прил.12 согаз'!R22+'Прил.12 альфа'!R22</f>
        <v>8793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39901</v>
      </c>
      <c r="E23" s="27">
        <f t="shared" si="2"/>
        <v>17875</v>
      </c>
      <c r="F23" s="27">
        <f t="shared" si="3"/>
        <v>22026</v>
      </c>
      <c r="G23" s="27">
        <f>'Прил.12 согаз'!G23+'Прил.12 альфа'!G23</f>
        <v>136</v>
      </c>
      <c r="H23" s="27">
        <f>'Прил.12 согаз'!H23+'Прил.12 альфа'!H23</f>
        <v>99</v>
      </c>
      <c r="I23" s="27">
        <f>'Прил.12 согаз'!I23+'Прил.12 альфа'!I23</f>
        <v>692</v>
      </c>
      <c r="J23" s="27">
        <f>'Прил.12 согаз'!J23+'Прил.12 альфа'!J23</f>
        <v>714</v>
      </c>
      <c r="K23" s="27">
        <f>'Прил.12 согаз'!K23+'Прил.12 альфа'!K23</f>
        <v>3592</v>
      </c>
      <c r="L23" s="27">
        <f>'Прил.12 согаз'!L23+'Прил.12 альфа'!L23</f>
        <v>3306</v>
      </c>
      <c r="M23" s="27">
        <f>'Прил.12 согаз'!M23+'Прил.12 альфа'!M23</f>
        <v>5991</v>
      </c>
      <c r="N23" s="27">
        <f>'Прил.12 согаз'!N23+'Прил.12 альфа'!N23</f>
        <v>6216</v>
      </c>
      <c r="O23" s="27">
        <f>'Прил.12 согаз'!O23+'Прил.12 альфа'!O23</f>
        <v>4908</v>
      </c>
      <c r="P23" s="27">
        <f>'Прил.12 согаз'!P23+'Прил.12 альфа'!P23</f>
        <v>5859</v>
      </c>
      <c r="Q23" s="27">
        <f>'Прил.12 согаз'!Q23+'Прил.12 альфа'!Q23</f>
        <v>2556</v>
      </c>
      <c r="R23" s="27">
        <f>'Прил.12 согаз'!R23+'Прил.12 альфа'!R23</f>
        <v>5832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40852</v>
      </c>
      <c r="E24" s="27">
        <f t="shared" si="2"/>
        <v>19351</v>
      </c>
      <c r="F24" s="27">
        <f t="shared" si="3"/>
        <v>21501</v>
      </c>
      <c r="G24" s="27">
        <f>'Прил.12 согаз'!G24+'Прил.12 альфа'!G24</f>
        <v>108</v>
      </c>
      <c r="H24" s="27">
        <f>'Прил.12 согаз'!H24+'Прил.12 альфа'!H24</f>
        <v>135</v>
      </c>
      <c r="I24" s="27">
        <f>'Прил.12 согаз'!I24+'Прил.12 альфа'!I24</f>
        <v>735</v>
      </c>
      <c r="J24" s="27">
        <f>'Прил.12 согаз'!J24+'Прил.12 альфа'!J24</f>
        <v>700</v>
      </c>
      <c r="K24" s="27">
        <f>'Прил.12 согаз'!K24+'Прил.12 альфа'!K24</f>
        <v>3226</v>
      </c>
      <c r="L24" s="27">
        <f>'Прил.12 согаз'!L24+'Прил.12 альфа'!L24</f>
        <v>3137</v>
      </c>
      <c r="M24" s="27">
        <f>'Прил.12 согаз'!M24+'Прил.12 альфа'!M24</f>
        <v>7697</v>
      </c>
      <c r="N24" s="27">
        <f>'Прил.12 согаз'!N24+'Прил.12 альфа'!N24</f>
        <v>7121</v>
      </c>
      <c r="O24" s="27">
        <f>'Прил.12 согаз'!O24+'Прил.12 альфа'!O24</f>
        <v>5492</v>
      </c>
      <c r="P24" s="27">
        <f>'Прил.12 согаз'!P24+'Прил.12 альфа'!P24</f>
        <v>5903</v>
      </c>
      <c r="Q24" s="27">
        <f>'Прил.12 согаз'!Q24+'Прил.12 альфа'!Q24</f>
        <v>2093</v>
      </c>
      <c r="R24" s="27">
        <f>'Прил.12 согаз'!R24+'Прил.12 альфа'!R24</f>
        <v>4505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8685</v>
      </c>
      <c r="E25" s="27">
        <f t="shared" si="2"/>
        <v>4090</v>
      </c>
      <c r="F25" s="27">
        <f t="shared" si="3"/>
        <v>4595</v>
      </c>
      <c r="G25" s="27">
        <f>'Прил.12 согаз'!G25+'Прил.12 альфа'!G25</f>
        <v>22</v>
      </c>
      <c r="H25" s="27">
        <f>'Прил.12 согаз'!H25+'Прил.12 альфа'!H25</f>
        <v>18</v>
      </c>
      <c r="I25" s="27">
        <f>'Прил.12 согаз'!I25+'Прил.12 альфа'!I25</f>
        <v>112</v>
      </c>
      <c r="J25" s="27">
        <f>'Прил.12 согаз'!J25+'Прил.12 альфа'!J25</f>
        <v>131</v>
      </c>
      <c r="K25" s="27">
        <f>'Прил.12 согаз'!K25+'Прил.12 альфа'!K25</f>
        <v>716</v>
      </c>
      <c r="L25" s="27">
        <f>'Прил.12 согаз'!L25+'Прил.12 альфа'!L25</f>
        <v>670</v>
      </c>
      <c r="M25" s="27">
        <f>'Прил.12 согаз'!M25+'Прил.12 альфа'!M25</f>
        <v>1467</v>
      </c>
      <c r="N25" s="27">
        <f>'Прил.12 согаз'!N25+'Прил.12 альфа'!N25</f>
        <v>1243</v>
      </c>
      <c r="O25" s="27">
        <f>'Прил.12 согаз'!O25+'Прил.12 альфа'!O25</f>
        <v>1239</v>
      </c>
      <c r="P25" s="27">
        <f>'Прил.12 согаз'!P25+'Прил.12 альфа'!P25</f>
        <v>1306</v>
      </c>
      <c r="Q25" s="27">
        <f>'Прил.12 согаз'!Q25+'Прил.12 альфа'!Q25</f>
        <v>534</v>
      </c>
      <c r="R25" s="27">
        <f>'Прил.12 согаз'!R25+'Прил.12 альфа'!R25</f>
        <v>1227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57927</v>
      </c>
      <c r="E26" s="27">
        <f t="shared" si="2"/>
        <v>26802</v>
      </c>
      <c r="F26" s="27">
        <f t="shared" si="3"/>
        <v>31125</v>
      </c>
      <c r="G26" s="27">
        <f>'Прил.12 согаз'!G26+'Прил.12 альфа'!G26</f>
        <v>158</v>
      </c>
      <c r="H26" s="27">
        <f>'Прил.12 согаз'!H26+'Прил.12 альфа'!H26</f>
        <v>154</v>
      </c>
      <c r="I26" s="27">
        <f>'Прил.12 согаз'!I26+'Прил.12 альфа'!I26</f>
        <v>996</v>
      </c>
      <c r="J26" s="27">
        <f>'Прил.12 согаз'!J26+'Прил.12 альфа'!J26</f>
        <v>863</v>
      </c>
      <c r="K26" s="27">
        <f>'Прил.12 согаз'!K26+'Прил.12 альфа'!K26</f>
        <v>4660</v>
      </c>
      <c r="L26" s="27">
        <f>'Прил.12 согаз'!L26+'Прил.12 альфа'!L26</f>
        <v>4365</v>
      </c>
      <c r="M26" s="27">
        <f>'Прил.12 согаз'!M26+'Прил.12 альфа'!M26</f>
        <v>10325</v>
      </c>
      <c r="N26" s="27">
        <f>'Прил.12 согаз'!N26+'Прил.12 альфа'!N26</f>
        <v>9615</v>
      </c>
      <c r="O26" s="27">
        <f>'Прил.12 согаз'!O26+'Прил.12 альфа'!O26</f>
        <v>7479</v>
      </c>
      <c r="P26" s="27">
        <f>'Прил.12 согаз'!P26+'Прил.12 альфа'!P26</f>
        <v>8679</v>
      </c>
      <c r="Q26" s="27">
        <f>'Прил.12 согаз'!Q26+'Прил.12 альфа'!Q26</f>
        <v>3184</v>
      </c>
      <c r="R26" s="27">
        <f>'Прил.12 согаз'!R26+'Прил.12 альфа'!R26</f>
        <v>7449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24466</v>
      </c>
      <c r="E27" s="27">
        <f t="shared" si="2"/>
        <v>11109</v>
      </c>
      <c r="F27" s="27">
        <f t="shared" si="3"/>
        <v>13357</v>
      </c>
      <c r="G27" s="27">
        <f>'Прил.12 согаз'!G27+'Прил.12 альфа'!G27</f>
        <v>90</v>
      </c>
      <c r="H27" s="27">
        <f>'Прил.12 согаз'!H27+'Прил.12 альфа'!H27</f>
        <v>118</v>
      </c>
      <c r="I27" s="27">
        <f>'Прил.12 согаз'!I27+'Прил.12 альфа'!I27</f>
        <v>467</v>
      </c>
      <c r="J27" s="27">
        <f>'Прил.12 согаз'!J27+'Прил.12 альфа'!J27</f>
        <v>412</v>
      </c>
      <c r="K27" s="27">
        <f>'Прил.12 согаз'!K27+'Прил.12 альфа'!K27</f>
        <v>2064</v>
      </c>
      <c r="L27" s="27">
        <f>'Прил.12 согаз'!L27+'Прил.12 альфа'!L27</f>
        <v>1975</v>
      </c>
      <c r="M27" s="27">
        <f>'Прил.12 согаз'!M27+'Прил.12 альфа'!M27</f>
        <v>4291</v>
      </c>
      <c r="N27" s="27">
        <f>'Прил.12 согаз'!N27+'Прил.12 альфа'!N27</f>
        <v>4525</v>
      </c>
      <c r="O27" s="27">
        <f>'Прил.12 согаз'!O27+'Прил.12 альфа'!O27</f>
        <v>3036</v>
      </c>
      <c r="P27" s="27">
        <f>'Прил.12 согаз'!P27+'Прил.12 альфа'!P27</f>
        <v>3557</v>
      </c>
      <c r="Q27" s="27">
        <f>'Прил.12 согаз'!Q27+'Прил.12 альфа'!Q27</f>
        <v>1161</v>
      </c>
      <c r="R27" s="27">
        <f>'Прил.12 согаз'!R27+'Прил.12 альфа'!R27</f>
        <v>2770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27702</v>
      </c>
      <c r="E28" s="27">
        <f t="shared" si="2"/>
        <v>12778</v>
      </c>
      <c r="F28" s="27">
        <f t="shared" si="3"/>
        <v>14924</v>
      </c>
      <c r="G28" s="27">
        <f>'Прил.12 согаз'!G28+'Прил.12 альфа'!G28</f>
        <v>97</v>
      </c>
      <c r="H28" s="27">
        <f>'Прил.12 согаз'!H28+'Прил.12 альфа'!H28</f>
        <v>78</v>
      </c>
      <c r="I28" s="27">
        <f>'Прил.12 согаз'!I28+'Прил.12 альфа'!I28</f>
        <v>623</v>
      </c>
      <c r="J28" s="27">
        <f>'Прил.12 согаз'!J28+'Прил.12 альфа'!J28</f>
        <v>562</v>
      </c>
      <c r="K28" s="27">
        <f>'Прил.12 согаз'!K28+'Прил.12 альфа'!K28</f>
        <v>2604</v>
      </c>
      <c r="L28" s="27">
        <f>'Прил.12 согаз'!L28+'Прил.12 альфа'!L28</f>
        <v>2550</v>
      </c>
      <c r="M28" s="27">
        <f>'Прил.12 согаз'!M28+'Прил.12 альфа'!M28</f>
        <v>4781</v>
      </c>
      <c r="N28" s="27">
        <f>'Прил.12 согаз'!N28+'Прил.12 альфа'!N28</f>
        <v>5382</v>
      </c>
      <c r="O28" s="27">
        <f>'Прил.12 согаз'!O28+'Прил.12 альфа'!O28</f>
        <v>3600</v>
      </c>
      <c r="P28" s="27">
        <f>'Прил.12 согаз'!P28+'Прил.12 альфа'!P28</f>
        <v>3893</v>
      </c>
      <c r="Q28" s="27">
        <f>'Прил.12 согаз'!Q28+'Прил.12 альфа'!Q28</f>
        <v>1073</v>
      </c>
      <c r="R28" s="27">
        <f>'Прил.12 согаз'!R28+'Прил.12 альфа'!R28</f>
        <v>2459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44246</v>
      </c>
      <c r="E29" s="27">
        <f t="shared" si="2"/>
        <v>18972</v>
      </c>
      <c r="F29" s="27">
        <f t="shared" si="3"/>
        <v>25274</v>
      </c>
      <c r="G29" s="27">
        <f>'Прил.12 согаз'!G29+'Прил.12 альфа'!G29</f>
        <v>237</v>
      </c>
      <c r="H29" s="27">
        <f>'Прил.12 согаз'!H29+'Прил.12 альфа'!H29</f>
        <v>226</v>
      </c>
      <c r="I29" s="27">
        <f>'Прил.12 согаз'!I29+'Прил.12 альфа'!I29</f>
        <v>1146</v>
      </c>
      <c r="J29" s="27">
        <f>'Прил.12 согаз'!J29+'Прил.12 альфа'!J29</f>
        <v>1198</v>
      </c>
      <c r="K29" s="27">
        <f>'Прил.12 согаз'!K29+'Прил.12 альфа'!K29</f>
        <v>4721</v>
      </c>
      <c r="L29" s="27">
        <f>'Прил.12 согаз'!L29+'Прил.12 альфа'!L29</f>
        <v>4627</v>
      </c>
      <c r="M29" s="27">
        <f>'Прил.12 согаз'!M29+'Прил.12 альфа'!M29</f>
        <v>6630</v>
      </c>
      <c r="N29" s="27">
        <f>'Прил.12 согаз'!N29+'Прил.12 альфа'!N29</f>
        <v>9998</v>
      </c>
      <c r="O29" s="27">
        <f>'Прил.12 согаз'!O29+'Прил.12 альфа'!O29</f>
        <v>4713</v>
      </c>
      <c r="P29" s="27">
        <f>'Прил.12 согаз'!P29+'Прил.12 альфа'!P29</f>
        <v>6131</v>
      </c>
      <c r="Q29" s="27">
        <f>'Прил.12 согаз'!Q29+'Прил.12 альфа'!Q29</f>
        <v>1525</v>
      </c>
      <c r="R29" s="27">
        <f>'Прил.12 согаз'!R29+'Прил.12 альфа'!R29</f>
        <v>3094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111208</v>
      </c>
      <c r="E30" s="27">
        <f t="shared" si="2"/>
        <v>49720</v>
      </c>
      <c r="F30" s="27">
        <f t="shared" si="3"/>
        <v>61488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25399</v>
      </c>
      <c r="N30" s="27">
        <f>'Прил.12 согаз'!N30+'Прил.12 альфа'!N30</f>
        <v>26194</v>
      </c>
      <c r="O30" s="27">
        <f>'Прил.12 согаз'!O30+'Прил.12 альфа'!O30</f>
        <v>16985</v>
      </c>
      <c r="P30" s="27">
        <f>'Прил.12 согаз'!P30+'Прил.12 альфа'!P30</f>
        <v>19246</v>
      </c>
      <c r="Q30" s="27">
        <f>'Прил.12 согаз'!Q30+'Прил.12 альфа'!Q30</f>
        <v>7336</v>
      </c>
      <c r="R30" s="27">
        <f>'Прил.12 согаз'!R30+'Прил.12 альфа'!R30</f>
        <v>16048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92279</v>
      </c>
      <c r="E31" s="27">
        <f t="shared" si="2"/>
        <v>41052</v>
      </c>
      <c r="F31" s="27">
        <f t="shared" si="3"/>
        <v>51227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20550</v>
      </c>
      <c r="N31" s="27">
        <f>'Прил.12 согаз'!N31+'Прил.12 альфа'!N31</f>
        <v>20820</v>
      </c>
      <c r="O31" s="27">
        <f>'Прил.12 согаз'!O31+'Прил.12 альфа'!O31</f>
        <v>14687</v>
      </c>
      <c r="P31" s="27">
        <f>'Прил.12 согаз'!P31+'Прил.12 альфа'!P31</f>
        <v>16587</v>
      </c>
      <c r="Q31" s="27">
        <f>'Прил.12 согаз'!Q31+'Прил.12 альфа'!Q31</f>
        <v>5815</v>
      </c>
      <c r="R31" s="27">
        <f>'Прил.12 согаз'!R31+'Прил.12 альфа'!R31</f>
        <v>13820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21459</v>
      </c>
      <c r="E32" s="27">
        <f t="shared" si="2"/>
        <v>10981</v>
      </c>
      <c r="F32" s="27">
        <f t="shared" si="3"/>
        <v>10478</v>
      </c>
      <c r="G32" s="27">
        <f>'Прил.12 согаз'!G32+'Прил.12 альфа'!G32</f>
        <v>356</v>
      </c>
      <c r="H32" s="27">
        <f>'Прил.12 согаз'!H32+'Прил.12 альфа'!H32</f>
        <v>348</v>
      </c>
      <c r="I32" s="27">
        <f>'Прил.12 согаз'!I32+'Прил.12 альфа'!I32</f>
        <v>1941</v>
      </c>
      <c r="J32" s="27">
        <f>'Прил.12 согаз'!J32+'Прил.12 альфа'!J32</f>
        <v>1834</v>
      </c>
      <c r="K32" s="27">
        <f>'Прил.12 согаз'!K32+'Прил.12 альфа'!K32</f>
        <v>8684</v>
      </c>
      <c r="L32" s="27">
        <f>'Прил.12 согаз'!L32+'Прил.12 альфа'!L32</f>
        <v>8296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15912</v>
      </c>
      <c r="E33" s="27">
        <f t="shared" si="2"/>
        <v>8312</v>
      </c>
      <c r="F33" s="27">
        <f t="shared" si="3"/>
        <v>7600</v>
      </c>
      <c r="G33" s="27">
        <f>'Прил.12 согаз'!G33+'Прил.12 альфа'!G33</f>
        <v>272</v>
      </c>
      <c r="H33" s="27">
        <f>'Прил.12 согаз'!H33+'Прил.12 альфа'!H33</f>
        <v>263</v>
      </c>
      <c r="I33" s="27">
        <f>'Прил.12 согаз'!I33+'Прил.12 альфа'!I33</f>
        <v>1375</v>
      </c>
      <c r="J33" s="27">
        <f>'Прил.12 согаз'!J33+'Прил.12 альфа'!J33</f>
        <v>1322</v>
      </c>
      <c r="K33" s="27">
        <f>'Прил.12 согаз'!K33+'Прил.12 альфа'!K33</f>
        <v>6665</v>
      </c>
      <c r="L33" s="27">
        <f>'Прил.12 согаз'!L33+'Прил.12 альфа'!L33</f>
        <v>6015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16208</v>
      </c>
      <c r="E34" s="27">
        <f t="shared" si="2"/>
        <v>8299</v>
      </c>
      <c r="F34" s="27">
        <f t="shared" si="3"/>
        <v>7909</v>
      </c>
      <c r="G34" s="27">
        <f>'Прил.12 согаз'!G34+'Прил.12 альфа'!G34</f>
        <v>321</v>
      </c>
      <c r="H34" s="27">
        <f>'Прил.12 согаз'!H34+'Прил.12 альфа'!H34</f>
        <v>303</v>
      </c>
      <c r="I34" s="27">
        <f>'Прил.12 согаз'!I34+'Прил.12 альфа'!I34</f>
        <v>1472</v>
      </c>
      <c r="J34" s="27">
        <f>'Прил.12 согаз'!J34+'Прил.12 альфа'!J34</f>
        <v>1459</v>
      </c>
      <c r="K34" s="27">
        <f>'Прил.12 согаз'!K34+'Прил.12 альфа'!K34</f>
        <v>6506</v>
      </c>
      <c r="L34" s="27">
        <f>'Прил.12 согаз'!L34+'Прил.12 альфа'!L34</f>
        <v>6147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61" t="s">
        <v>37</v>
      </c>
      <c r="D35" s="62">
        <f t="shared" si="0"/>
        <v>17473</v>
      </c>
      <c r="E35" s="63">
        <f t="shared" si="2"/>
        <v>7850</v>
      </c>
      <c r="F35" s="63">
        <f t="shared" si="3"/>
        <v>9623</v>
      </c>
      <c r="G35" s="63">
        <f>'Прил.12 согаз'!G35+'Прил.12 альфа'!G35</f>
        <v>27</v>
      </c>
      <c r="H35" s="63">
        <f>'Прил.12 согаз'!H35+'Прил.12 альфа'!H35</f>
        <v>26</v>
      </c>
      <c r="I35" s="63">
        <f>'Прил.12 согаз'!I35+'Прил.12 альфа'!I35</f>
        <v>218</v>
      </c>
      <c r="J35" s="63">
        <f>'Прил.12 согаз'!J35+'Прил.12 альфа'!J35</f>
        <v>211</v>
      </c>
      <c r="K35" s="63">
        <f>'Прил.12 согаз'!K35+'Прил.12 альфа'!K35</f>
        <v>898</v>
      </c>
      <c r="L35" s="63">
        <f>'Прил.12 согаз'!L35+'Прил.12 альфа'!L35</f>
        <v>864</v>
      </c>
      <c r="M35" s="63">
        <f>'Прил.12 согаз'!M35+'Прил.12 альфа'!M35</f>
        <v>2441</v>
      </c>
      <c r="N35" s="63">
        <f>'Прил.12 согаз'!N35+'Прил.12 альфа'!N35</f>
        <v>3620</v>
      </c>
      <c r="O35" s="63">
        <f>'Прил.12 согаз'!O35+'Прил.12 альфа'!O35</f>
        <v>3072</v>
      </c>
      <c r="P35" s="63">
        <f>'Прил.12 согаз'!P35+'Прил.12 альфа'!P35</f>
        <v>3325</v>
      </c>
      <c r="Q35" s="63">
        <f>'Прил.12 согаз'!Q35+'Прил.12 альфа'!Q35</f>
        <v>1194</v>
      </c>
      <c r="R35" s="63">
        <f>'Прил.12 согаз'!R35+'Прил.12 альфа'!R35</f>
        <v>1577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15653</v>
      </c>
      <c r="E36" s="27">
        <f t="shared" si="2"/>
        <v>7448</v>
      </c>
      <c r="F36" s="27">
        <f t="shared" si="3"/>
        <v>8205</v>
      </c>
      <c r="G36" s="27">
        <f>'Прил.12 согаз'!G36+'Прил.12 альфа'!G36</f>
        <v>47</v>
      </c>
      <c r="H36" s="27">
        <f>'Прил.12 согаз'!H36+'Прил.12 альфа'!H36</f>
        <v>35</v>
      </c>
      <c r="I36" s="27">
        <f>'Прил.12 согаз'!I36+'Прил.12 альфа'!I36</f>
        <v>254</v>
      </c>
      <c r="J36" s="27">
        <f>'Прил.12 согаз'!J36+'Прил.12 альфа'!J36</f>
        <v>212</v>
      </c>
      <c r="K36" s="27">
        <f>'Прил.12 согаз'!K36+'Прил.12 альфа'!K36</f>
        <v>1309</v>
      </c>
      <c r="L36" s="27">
        <f>'Прил.12 согаз'!L36+'Прил.12 альфа'!L36</f>
        <v>1134</v>
      </c>
      <c r="M36" s="27">
        <f>'Прил.12 согаз'!M36+'Прил.12 альфа'!M36</f>
        <v>2798</v>
      </c>
      <c r="N36" s="27">
        <f>'Прил.12 согаз'!N36+'Прил.12 альфа'!N36</f>
        <v>2611</v>
      </c>
      <c r="O36" s="27">
        <f>'Прил.12 согаз'!O36+'Прил.12 альфа'!O36</f>
        <v>2153</v>
      </c>
      <c r="P36" s="27">
        <f>'Прил.12 согаз'!P36+'Прил.12 альфа'!P36</f>
        <v>2344</v>
      </c>
      <c r="Q36" s="27">
        <f>'Прил.12 согаз'!Q36+'Прил.12 альфа'!Q36</f>
        <v>887</v>
      </c>
      <c r="R36" s="27">
        <f>'Прил.12 согаз'!R36+'Прил.12 альфа'!R36</f>
        <v>1869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64" t="s">
        <v>39</v>
      </c>
      <c r="D37" s="65">
        <f t="shared" si="0"/>
        <v>30988</v>
      </c>
      <c r="E37" s="66">
        <f t="shared" si="2"/>
        <v>13816</v>
      </c>
      <c r="F37" s="66">
        <f t="shared" si="3"/>
        <v>17172</v>
      </c>
      <c r="G37" s="66">
        <f>'Прил.12 согаз'!G37+'Прил.12 альфа'!G37</f>
        <v>150</v>
      </c>
      <c r="H37" s="66">
        <f>'Прил.12 согаз'!H37+'Прил.12 альфа'!H37</f>
        <v>163</v>
      </c>
      <c r="I37" s="66">
        <f>'Прил.12 согаз'!I37+'Прил.12 альфа'!I37</f>
        <v>921</v>
      </c>
      <c r="J37" s="66">
        <f>'Прил.12 согаз'!J37+'Прил.12 альфа'!J37</f>
        <v>838</v>
      </c>
      <c r="K37" s="66">
        <f>'Прил.12 согаз'!K37+'Прил.12 альфа'!K37</f>
        <v>3703</v>
      </c>
      <c r="L37" s="66">
        <f>'Прил.12 согаз'!L37+'Прил.12 альфа'!L37</f>
        <v>3480</v>
      </c>
      <c r="M37" s="66">
        <f>'Прил.12 согаз'!M37+'Прил.12 альфа'!M37</f>
        <v>4965</v>
      </c>
      <c r="N37" s="66">
        <f>'Прил.12 согаз'!N37+'Прил.12 альфа'!N37</f>
        <v>6881</v>
      </c>
      <c r="O37" s="66">
        <f>'Прил.12 согаз'!O37+'Прил.12 альфа'!O37</f>
        <v>3196</v>
      </c>
      <c r="P37" s="66">
        <f>'Прил.12 согаз'!P37+'Прил.12 альфа'!P37</f>
        <v>3967</v>
      </c>
      <c r="Q37" s="66">
        <f>'Прил.12 согаз'!Q37+'Прил.12 альфа'!Q37</f>
        <v>881</v>
      </c>
      <c r="R37" s="66">
        <f>'Прил.12 согаз'!R37+'Прил.12 альфа'!R37</f>
        <v>1843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5670</v>
      </c>
      <c r="E38" s="27">
        <f t="shared" si="2"/>
        <v>2135</v>
      </c>
      <c r="F38" s="27">
        <f t="shared" si="3"/>
        <v>3535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887</v>
      </c>
      <c r="N38" s="27">
        <f>'Прил.12 согаз'!N38+'Прил.12 альфа'!N38</f>
        <v>1025</v>
      </c>
      <c r="O38" s="27">
        <f>'Прил.12 согаз'!O38+'Прил.12 альфа'!O38</f>
        <v>804</v>
      </c>
      <c r="P38" s="27">
        <f>'Прил.12 согаз'!P38+'Прил.12 альфа'!P38</f>
        <v>1408</v>
      </c>
      <c r="Q38" s="27">
        <f>'Прил.12 согаз'!Q38+'Прил.12 альфа'!Q38</f>
        <v>444</v>
      </c>
      <c r="R38" s="27">
        <f>'Прил.12 согаз'!R38+'Прил.12 альфа'!R38</f>
        <v>1102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2727</v>
      </c>
      <c r="E39" s="27">
        <f t="shared" si="2"/>
        <v>1638</v>
      </c>
      <c r="F39" s="27">
        <f t="shared" si="3"/>
        <v>1089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143</v>
      </c>
      <c r="N39" s="27">
        <f>'Прил.12 согаз'!N39+'Прил.12 альфа'!N39</f>
        <v>371</v>
      </c>
      <c r="O39" s="27">
        <f>'Прил.12 согаз'!O39+'Прил.12 альфа'!O39</f>
        <v>1137</v>
      </c>
      <c r="P39" s="27">
        <f>'Прил.12 согаз'!P39+'Прил.12 альфа'!P39</f>
        <v>517</v>
      </c>
      <c r="Q39" s="27">
        <f>'Прил.12 согаз'!Q39+'Прил.12 альфа'!Q39</f>
        <v>358</v>
      </c>
      <c r="R39" s="27">
        <f>'Прил.12 согаз'!R39+'Прил.12 альфа'!R39</f>
        <v>201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10592</v>
      </c>
      <c r="E40" s="27">
        <f t="shared" si="2"/>
        <v>5531</v>
      </c>
      <c r="F40" s="27">
        <f t="shared" si="3"/>
        <v>5061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2523</v>
      </c>
      <c r="N40" s="27">
        <f>'Прил.12 согаз'!N40+'Прил.12 альфа'!N40</f>
        <v>1556</v>
      </c>
      <c r="O40" s="27">
        <f>'Прил.12 согаз'!O40+'Прил.12 альфа'!O40</f>
        <v>2261</v>
      </c>
      <c r="P40" s="27">
        <f>'Прил.12 согаз'!P40+'Прил.12 альфа'!P40</f>
        <v>2066</v>
      </c>
      <c r="Q40" s="27">
        <f>'Прил.12 согаз'!Q40+'Прил.12 альфа'!Q40</f>
        <v>747</v>
      </c>
      <c r="R40" s="27">
        <f>'Прил.12 согаз'!R40+'Прил.12 альфа'!R40</f>
        <v>1439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10230</v>
      </c>
      <c r="E43" s="27">
        <f t="shared" si="2"/>
        <v>6530</v>
      </c>
      <c r="F43" s="27">
        <f t="shared" si="3"/>
        <v>3700</v>
      </c>
      <c r="G43" s="27">
        <f>'Прил.12 согаз'!G43+'Прил.12 альфа'!G43</f>
        <v>174</v>
      </c>
      <c r="H43" s="27">
        <f>'Прил.12 согаз'!H43+'Прил.12 альфа'!H43</f>
        <v>147</v>
      </c>
      <c r="I43" s="27">
        <f>'Прил.12 согаз'!I43+'Прил.12 альфа'!I43</f>
        <v>86</v>
      </c>
      <c r="J43" s="27">
        <f>'Прил.12 согаз'!J43+'Прил.12 альфа'!J43</f>
        <v>78</v>
      </c>
      <c r="K43" s="27">
        <f>'Прил.12 согаз'!K43+'Прил.12 альфа'!K43</f>
        <v>269</v>
      </c>
      <c r="L43" s="27">
        <f>'Прил.12 согаз'!L43+'Прил.12 альфа'!L43</f>
        <v>237</v>
      </c>
      <c r="M43" s="27">
        <f>'Прил.12 согаз'!M43+'Прил.12 альфа'!M43</f>
        <v>4252</v>
      </c>
      <c r="N43" s="27">
        <f>'Прил.12 согаз'!N43+'Прил.12 альфа'!N43</f>
        <v>2350</v>
      </c>
      <c r="O43" s="27">
        <f>'Прил.12 согаз'!O43+'Прил.12 альфа'!O43</f>
        <v>1576</v>
      </c>
      <c r="P43" s="27">
        <f>'Прил.12 согаз'!P43+'Прил.12 альфа'!P43</f>
        <v>575</v>
      </c>
      <c r="Q43" s="27">
        <f>'Прил.12 согаз'!Q43+'Прил.12 альфа'!Q43</f>
        <v>173</v>
      </c>
      <c r="R43" s="27">
        <f>'Прил.12 согаз'!R43+'Прил.12 альфа'!R43</f>
        <v>313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668871</v>
      </c>
      <c r="E44" s="21">
        <f>G44+I44+K44+O44+Q44+M44</f>
        <v>309011</v>
      </c>
      <c r="F44" s="21">
        <f>H44+J44+L44+P44+R44+N44</f>
        <v>359860</v>
      </c>
      <c r="G44" s="21">
        <f t="shared" ref="G44:R44" si="5">SUM(G45:G48)</f>
        <v>2359</v>
      </c>
      <c r="H44" s="21">
        <f t="shared" si="5"/>
        <v>2280</v>
      </c>
      <c r="I44" s="21">
        <f t="shared" si="5"/>
        <v>12270</v>
      </c>
      <c r="J44" s="21">
        <f t="shared" si="5"/>
        <v>11719</v>
      </c>
      <c r="K44" s="21">
        <f t="shared" si="5"/>
        <v>55718</v>
      </c>
      <c r="L44" s="21">
        <f t="shared" si="5"/>
        <v>52557</v>
      </c>
      <c r="M44" s="21">
        <f t="shared" si="5"/>
        <v>119357</v>
      </c>
      <c r="N44" s="21">
        <f t="shared" si="5"/>
        <v>122873</v>
      </c>
      <c r="O44" s="21">
        <f t="shared" si="5"/>
        <v>85621</v>
      </c>
      <c r="P44" s="21">
        <f t="shared" si="5"/>
        <v>96000</v>
      </c>
      <c r="Q44" s="21">
        <f t="shared" si="5"/>
        <v>33686</v>
      </c>
      <c r="R44" s="21">
        <f t="shared" si="5"/>
        <v>74431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612303</v>
      </c>
      <c r="E45" s="27">
        <f t="shared" ref="E45:E48" si="6">G45+I45+K45+O45+Q45+M45</f>
        <v>283321</v>
      </c>
      <c r="F45" s="27">
        <f t="shared" ref="F45:F48" si="7">H45+J45+L45+P45+R45+N45</f>
        <v>328982</v>
      </c>
      <c r="G45" s="26">
        <f>'Прил.12 согаз'!G45+'Прил.12 альфа'!G45</f>
        <v>2117</v>
      </c>
      <c r="H45" s="26">
        <f>'Прил.12 согаз'!H45+'Прил.12 альфа'!H45</f>
        <v>2045</v>
      </c>
      <c r="I45" s="26">
        <f>'Прил.12 согаз'!I45+'Прил.12 альфа'!I45</f>
        <v>10871</v>
      </c>
      <c r="J45" s="26">
        <f>'Прил.12 согаз'!J45+'Прил.12 альфа'!J45</f>
        <v>10476</v>
      </c>
      <c r="K45" s="26">
        <f>'Прил.12 согаз'!K45+'Прил.12 альфа'!K45</f>
        <v>49597</v>
      </c>
      <c r="L45" s="26">
        <f>'Прил.12 согаз'!L45+'Прил.12 альфа'!L45</f>
        <v>46885</v>
      </c>
      <c r="M45" s="26">
        <f>'Прил.12 согаз'!M45+'Прил.12 альфа'!M45</f>
        <v>109864</v>
      </c>
      <c r="N45" s="26">
        <f>'Прил.12 согаз'!N45+'Прил.12 альфа'!N45</f>
        <v>110834</v>
      </c>
      <c r="O45" s="26">
        <f>'Прил.12 согаз'!O45+'Прил.12 альфа'!O45</f>
        <v>79219</v>
      </c>
      <c r="P45" s="26">
        <f>'Прил.12 согаз'!P45+'Прил.12 альфа'!P45</f>
        <v>88437</v>
      </c>
      <c r="Q45" s="26">
        <f>'Прил.12 согаз'!Q45+'Прил.12 альфа'!Q45</f>
        <v>31653</v>
      </c>
      <c r="R45" s="26">
        <f>'Прил.12 согаз'!R45+'Прил.12 альфа'!R45</f>
        <v>70305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15707</v>
      </c>
      <c r="E46" s="27">
        <f t="shared" si="6"/>
        <v>7454</v>
      </c>
      <c r="F46" s="27">
        <f t="shared" si="7"/>
        <v>8253</v>
      </c>
      <c r="G46" s="26">
        <f>'Прил.12 согаз'!G46+'Прил.12 альфа'!G46</f>
        <v>48</v>
      </c>
      <c r="H46" s="26">
        <f>'Прил.12 согаз'!H46+'Прил.12 альфа'!H46</f>
        <v>37</v>
      </c>
      <c r="I46" s="26">
        <f>'Прил.12 согаз'!I46+'Прил.12 альфа'!I46</f>
        <v>258</v>
      </c>
      <c r="J46" s="26">
        <f>'Прил.12 согаз'!J46+'Прил.12 альфа'!J46</f>
        <v>213</v>
      </c>
      <c r="K46" s="26">
        <f>'Прил.12 согаз'!K46+'Прил.12 альфа'!K46</f>
        <v>1344</v>
      </c>
      <c r="L46" s="26">
        <f>'Прил.12 согаз'!L46+'Прил.12 альфа'!L46</f>
        <v>1175</v>
      </c>
      <c r="M46" s="26">
        <f>'Прил.12 согаз'!M46+'Прил.12 альфа'!M46</f>
        <v>2790</v>
      </c>
      <c r="N46" s="26">
        <f>'Прил.12 согаз'!N46+'Прил.12 альфа'!N46</f>
        <v>2646</v>
      </c>
      <c r="O46" s="26">
        <f>'Прил.12 согаз'!O46+'Прил.12 альфа'!O46</f>
        <v>2134</v>
      </c>
      <c r="P46" s="26">
        <f>'Прил.12 согаз'!P46+'Прил.12 альфа'!P46</f>
        <v>2319</v>
      </c>
      <c r="Q46" s="26">
        <f>'Прил.12 согаз'!Q46+'Прил.12 альфа'!Q46</f>
        <v>880</v>
      </c>
      <c r="R46" s="26">
        <f>'Прил.12 согаз'!R46+'Прил.12 альфа'!R46</f>
        <v>1863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64" t="s">
        <v>39</v>
      </c>
      <c r="D47" s="65">
        <f t="shared" si="4"/>
        <v>33353</v>
      </c>
      <c r="E47" s="66">
        <f t="shared" si="6"/>
        <v>14842</v>
      </c>
      <c r="F47" s="66">
        <f t="shared" si="7"/>
        <v>18511</v>
      </c>
      <c r="G47" s="66">
        <f>'Прил.12 согаз'!G47+'Прил.12 альфа'!G47</f>
        <v>162</v>
      </c>
      <c r="H47" s="66">
        <f>'Прил.12 согаз'!H47+'Прил.12 альфа'!H47</f>
        <v>178</v>
      </c>
      <c r="I47" s="66">
        <f>'Прил.12 согаз'!I47+'Прил.12 альфа'!I47</f>
        <v>954</v>
      </c>
      <c r="J47" s="66">
        <f>'Прил.12 согаз'!J47+'Прил.12 альфа'!J47</f>
        <v>857</v>
      </c>
      <c r="K47" s="66">
        <f>'Прил.12 согаз'!K47+'Прил.12 альфа'!K47</f>
        <v>3934</v>
      </c>
      <c r="L47" s="66">
        <f>'Прил.12 согаз'!L47+'Прил.12 альфа'!L47</f>
        <v>3714</v>
      </c>
      <c r="M47" s="66">
        <f>'Прил.12 согаз'!M47+'Прил.12 альфа'!M47</f>
        <v>5531</v>
      </c>
      <c r="N47" s="66">
        <f>'Прил.12 согаз'!N47+'Прил.12 альфа'!N47</f>
        <v>7702</v>
      </c>
      <c r="O47" s="66">
        <f>'Прил.12 согаз'!O47+'Прил.12 альфа'!O47</f>
        <v>3347</v>
      </c>
      <c r="P47" s="66">
        <f>'Прил.12 согаз'!P47+'Прил.12 альфа'!P47</f>
        <v>4143</v>
      </c>
      <c r="Q47" s="66">
        <f>'Прил.12 согаз'!Q47+'Прил.12 альфа'!Q47</f>
        <v>914</v>
      </c>
      <c r="R47" s="66">
        <f>'Прил.12 согаз'!R47+'Прил.12 альфа'!R47</f>
        <v>1917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61" t="s">
        <v>37</v>
      </c>
      <c r="D48" s="62">
        <f t="shared" si="4"/>
        <v>7508</v>
      </c>
      <c r="E48" s="63">
        <f t="shared" si="6"/>
        <v>3394</v>
      </c>
      <c r="F48" s="63">
        <f t="shared" si="7"/>
        <v>4114</v>
      </c>
      <c r="G48" s="62">
        <f>'Прил.12 согаз'!G48+'Прил.12 альфа'!G48</f>
        <v>32</v>
      </c>
      <c r="H48" s="62">
        <f>'Прил.12 согаз'!H48+'Прил.12 альфа'!H48</f>
        <v>20</v>
      </c>
      <c r="I48" s="62">
        <f>'Прил.12 согаз'!I48+'Прил.12 альфа'!I48</f>
        <v>187</v>
      </c>
      <c r="J48" s="62">
        <f>'Прил.12 согаз'!J48+'Прил.12 альфа'!J48</f>
        <v>173</v>
      </c>
      <c r="K48" s="62">
        <f>'Прил.12 согаз'!K48+'Прил.12 альфа'!K48</f>
        <v>843</v>
      </c>
      <c r="L48" s="62">
        <f>'Прил.12 согаз'!L48+'Прил.12 альфа'!L48</f>
        <v>783</v>
      </c>
      <c r="M48" s="62">
        <f>'Прил.12 согаз'!M48+'Прил.12 альфа'!M48</f>
        <v>1172</v>
      </c>
      <c r="N48" s="62">
        <f>'Прил.12 согаз'!N48+'Прил.12 альфа'!N48</f>
        <v>1691</v>
      </c>
      <c r="O48" s="62">
        <f>'Прил.12 согаз'!O48+'Прил.12 альфа'!O48</f>
        <v>921</v>
      </c>
      <c r="P48" s="62">
        <f>'Прил.12 согаз'!P48+'Прил.12 альфа'!P48</f>
        <v>1101</v>
      </c>
      <c r="Q48" s="62">
        <f>'Прил.12 согаз'!Q48+'Прил.12 альфа'!Q48</f>
        <v>239</v>
      </c>
      <c r="R48" s="62">
        <f>'Прил.12 согаз'!R48+'Прил.12 альфа'!R48</f>
        <v>346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H24" sqref="H24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71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412520</v>
      </c>
      <c r="E20" s="21">
        <f>G20+I20+K20+O20+Q20+M20</f>
        <v>191709</v>
      </c>
      <c r="F20" s="21">
        <f>H20+J20+L20+P20+R20+N20</f>
        <v>220811</v>
      </c>
      <c r="G20" s="21">
        <f t="shared" ref="G20:R20" si="1">SUM(G21:G43)</f>
        <v>1539</v>
      </c>
      <c r="H20" s="21">
        <f t="shared" si="1"/>
        <v>1473</v>
      </c>
      <c r="I20" s="21">
        <f t="shared" si="1"/>
        <v>7764</v>
      </c>
      <c r="J20" s="21">
        <f t="shared" si="1"/>
        <v>7433</v>
      </c>
      <c r="K20" s="21">
        <f t="shared" si="1"/>
        <v>33645</v>
      </c>
      <c r="L20" s="21">
        <f t="shared" si="1"/>
        <v>31838</v>
      </c>
      <c r="M20" s="21">
        <f t="shared" si="1"/>
        <v>73267</v>
      </c>
      <c r="N20" s="21">
        <f t="shared" si="1"/>
        <v>75007</v>
      </c>
      <c r="O20" s="21">
        <f t="shared" si="1"/>
        <v>54448</v>
      </c>
      <c r="P20" s="21">
        <f t="shared" si="1"/>
        <v>60078</v>
      </c>
      <c r="Q20" s="21">
        <f t="shared" si="1"/>
        <v>21046</v>
      </c>
      <c r="R20" s="21">
        <f t="shared" si="1"/>
        <v>44982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1317</v>
      </c>
      <c r="E21" s="27">
        <f>G21+I21+K21+O21+Q21+M21</f>
        <v>368</v>
      </c>
      <c r="F21" s="27">
        <f>H21+J21+L21+P21+R21+N21</f>
        <v>949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156</v>
      </c>
      <c r="N21" s="27">
        <v>437</v>
      </c>
      <c r="O21" s="27">
        <v>154</v>
      </c>
      <c r="P21" s="27">
        <v>444</v>
      </c>
      <c r="Q21" s="27">
        <v>58</v>
      </c>
      <c r="R21" s="27">
        <v>68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44890</v>
      </c>
      <c r="E22" s="27">
        <f t="shared" ref="E22:E43" si="2">G22+I22+K22+O22+Q22+M22</f>
        <v>21598</v>
      </c>
      <c r="F22" s="27">
        <f t="shared" ref="F22:F43" si="3">H22+J22+L22+P22+R22+N22</f>
        <v>23292</v>
      </c>
      <c r="G22" s="27">
        <v>160</v>
      </c>
      <c r="H22" s="27">
        <v>164</v>
      </c>
      <c r="I22" s="27">
        <v>1088</v>
      </c>
      <c r="J22" s="27">
        <v>1029</v>
      </c>
      <c r="K22" s="27">
        <v>3543</v>
      </c>
      <c r="L22" s="27">
        <v>3412</v>
      </c>
      <c r="M22" s="27">
        <v>8559</v>
      </c>
      <c r="N22" s="27">
        <v>7948</v>
      </c>
      <c r="O22" s="27">
        <v>6139</v>
      </c>
      <c r="P22" s="27">
        <v>6375</v>
      </c>
      <c r="Q22" s="27">
        <v>2109</v>
      </c>
      <c r="R22" s="27">
        <v>4364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2107</v>
      </c>
      <c r="E23" s="27">
        <f t="shared" si="2"/>
        <v>1062</v>
      </c>
      <c r="F23" s="27">
        <f t="shared" si="3"/>
        <v>1045</v>
      </c>
      <c r="G23" s="27">
        <v>6</v>
      </c>
      <c r="H23" s="27">
        <v>5</v>
      </c>
      <c r="I23" s="27">
        <v>15</v>
      </c>
      <c r="J23" s="27">
        <v>17</v>
      </c>
      <c r="K23" s="27">
        <v>132</v>
      </c>
      <c r="L23" s="27">
        <v>88</v>
      </c>
      <c r="M23" s="27">
        <v>386</v>
      </c>
      <c r="N23" s="27">
        <v>317</v>
      </c>
      <c r="O23" s="27">
        <v>386</v>
      </c>
      <c r="P23" s="27">
        <v>380</v>
      </c>
      <c r="Q23" s="27">
        <v>137</v>
      </c>
      <c r="R23" s="27">
        <v>238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34558</v>
      </c>
      <c r="E24" s="27">
        <f t="shared" si="2"/>
        <v>16239</v>
      </c>
      <c r="F24" s="27">
        <f t="shared" si="3"/>
        <v>18319</v>
      </c>
      <c r="G24" s="27">
        <v>90</v>
      </c>
      <c r="H24" s="27">
        <v>118</v>
      </c>
      <c r="I24" s="27">
        <v>613</v>
      </c>
      <c r="J24" s="27">
        <v>581</v>
      </c>
      <c r="K24" s="27">
        <v>2606</v>
      </c>
      <c r="L24" s="27">
        <v>2565</v>
      </c>
      <c r="M24" s="27">
        <v>6425</v>
      </c>
      <c r="N24" s="27">
        <v>5869</v>
      </c>
      <c r="O24" s="27">
        <v>4592</v>
      </c>
      <c r="P24" s="27">
        <v>5012</v>
      </c>
      <c r="Q24" s="27">
        <v>1913</v>
      </c>
      <c r="R24" s="27">
        <v>4174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773</v>
      </c>
      <c r="E25" s="27">
        <f t="shared" si="2"/>
        <v>445</v>
      </c>
      <c r="F25" s="27">
        <f t="shared" si="3"/>
        <v>328</v>
      </c>
      <c r="G25" s="27">
        <v>3</v>
      </c>
      <c r="H25" s="27">
        <v>4</v>
      </c>
      <c r="I25" s="27">
        <v>4</v>
      </c>
      <c r="J25" s="27">
        <v>6</v>
      </c>
      <c r="K25" s="27">
        <v>34</v>
      </c>
      <c r="L25" s="27">
        <v>33</v>
      </c>
      <c r="M25" s="27">
        <v>165</v>
      </c>
      <c r="N25" s="27">
        <v>91</v>
      </c>
      <c r="O25" s="27">
        <v>175</v>
      </c>
      <c r="P25" s="27">
        <v>116</v>
      </c>
      <c r="Q25" s="27">
        <v>64</v>
      </c>
      <c r="R25" s="27">
        <v>78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16391</v>
      </c>
      <c r="E26" s="27">
        <f t="shared" si="2"/>
        <v>7992</v>
      </c>
      <c r="F26" s="27">
        <f t="shared" si="3"/>
        <v>8399</v>
      </c>
      <c r="G26" s="27">
        <v>2</v>
      </c>
      <c r="H26" s="27">
        <v>4</v>
      </c>
      <c r="I26" s="27">
        <v>138</v>
      </c>
      <c r="J26" s="27">
        <v>106</v>
      </c>
      <c r="K26" s="27">
        <v>1217</v>
      </c>
      <c r="L26" s="27">
        <v>1183</v>
      </c>
      <c r="M26" s="27">
        <v>2972</v>
      </c>
      <c r="N26" s="27">
        <v>2467</v>
      </c>
      <c r="O26" s="27">
        <v>2713</v>
      </c>
      <c r="P26" s="27">
        <v>2809</v>
      </c>
      <c r="Q26" s="27">
        <v>950</v>
      </c>
      <c r="R26" s="27">
        <v>1830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8938</v>
      </c>
      <c r="E27" s="27">
        <f t="shared" si="2"/>
        <v>4340</v>
      </c>
      <c r="F27" s="27">
        <f t="shared" si="3"/>
        <v>4598</v>
      </c>
      <c r="G27" s="27">
        <v>4</v>
      </c>
      <c r="H27" s="27">
        <v>1</v>
      </c>
      <c r="I27" s="27">
        <v>68</v>
      </c>
      <c r="J27" s="27">
        <v>72</v>
      </c>
      <c r="K27" s="27">
        <v>685</v>
      </c>
      <c r="L27" s="27">
        <v>727</v>
      </c>
      <c r="M27" s="27">
        <v>1639</v>
      </c>
      <c r="N27" s="27">
        <v>1466</v>
      </c>
      <c r="O27" s="27">
        <v>1468</v>
      </c>
      <c r="P27" s="27">
        <v>1497</v>
      </c>
      <c r="Q27" s="27">
        <v>476</v>
      </c>
      <c r="R27" s="27">
        <v>835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27411</v>
      </c>
      <c r="E28" s="27">
        <f t="shared" si="2"/>
        <v>12569</v>
      </c>
      <c r="F28" s="27">
        <f t="shared" si="3"/>
        <v>14842</v>
      </c>
      <c r="G28" s="27">
        <v>94</v>
      </c>
      <c r="H28" s="27">
        <v>78</v>
      </c>
      <c r="I28" s="27">
        <v>621</v>
      </c>
      <c r="J28" s="27">
        <v>561</v>
      </c>
      <c r="K28" s="27">
        <v>2598</v>
      </c>
      <c r="L28" s="27">
        <v>2541</v>
      </c>
      <c r="M28" s="27">
        <v>4668</v>
      </c>
      <c r="N28" s="27">
        <v>5336</v>
      </c>
      <c r="O28" s="27">
        <v>3528</v>
      </c>
      <c r="P28" s="27">
        <v>3872</v>
      </c>
      <c r="Q28" s="27">
        <v>1060</v>
      </c>
      <c r="R28" s="27">
        <v>2454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26254</v>
      </c>
      <c r="E29" s="27">
        <f t="shared" si="2"/>
        <v>11099</v>
      </c>
      <c r="F29" s="27">
        <f t="shared" si="3"/>
        <v>15155</v>
      </c>
      <c r="G29" s="27">
        <v>231</v>
      </c>
      <c r="H29" s="27">
        <v>215</v>
      </c>
      <c r="I29" s="27">
        <v>968</v>
      </c>
      <c r="J29" s="27">
        <v>1010</v>
      </c>
      <c r="K29" s="27">
        <v>2704</v>
      </c>
      <c r="L29" s="27">
        <v>2647</v>
      </c>
      <c r="M29" s="27">
        <v>3510</v>
      </c>
      <c r="N29" s="27">
        <v>6066</v>
      </c>
      <c r="O29" s="27">
        <v>2833</v>
      </c>
      <c r="P29" s="27">
        <v>3604</v>
      </c>
      <c r="Q29" s="27">
        <v>853</v>
      </c>
      <c r="R29" s="27">
        <v>1613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87472</v>
      </c>
      <c r="E30" s="27">
        <f t="shared" si="2"/>
        <v>38849</v>
      </c>
      <c r="F30" s="27">
        <f t="shared" si="3"/>
        <v>48623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19753</v>
      </c>
      <c r="N30" s="27">
        <v>20021</v>
      </c>
      <c r="O30" s="27">
        <v>13082</v>
      </c>
      <c r="P30" s="27">
        <v>15086</v>
      </c>
      <c r="Q30" s="27">
        <v>6014</v>
      </c>
      <c r="R30" s="27">
        <v>13516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70198</v>
      </c>
      <c r="E31" s="27">
        <f t="shared" si="2"/>
        <v>31082</v>
      </c>
      <c r="F31" s="27">
        <f t="shared" si="3"/>
        <v>39116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15507</v>
      </c>
      <c r="N31" s="27">
        <v>15796</v>
      </c>
      <c r="O31" s="27">
        <v>11068</v>
      </c>
      <c r="P31" s="27">
        <v>12540</v>
      </c>
      <c r="Q31" s="27">
        <v>4507</v>
      </c>
      <c r="R31" s="27">
        <v>10780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17028</v>
      </c>
      <c r="E32" s="27">
        <f t="shared" si="2"/>
        <v>8748</v>
      </c>
      <c r="F32" s="27">
        <f t="shared" si="3"/>
        <v>8280</v>
      </c>
      <c r="G32" s="27">
        <v>288</v>
      </c>
      <c r="H32" s="27">
        <v>273</v>
      </c>
      <c r="I32" s="27">
        <v>1527</v>
      </c>
      <c r="J32" s="27">
        <v>1419</v>
      </c>
      <c r="K32" s="27">
        <v>6933</v>
      </c>
      <c r="L32" s="27">
        <v>6588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12692</v>
      </c>
      <c r="E33" s="27">
        <f t="shared" si="2"/>
        <v>6686</v>
      </c>
      <c r="F33" s="27">
        <f t="shared" si="3"/>
        <v>6006</v>
      </c>
      <c r="G33" s="27">
        <v>213</v>
      </c>
      <c r="H33" s="27">
        <v>202</v>
      </c>
      <c r="I33" s="27">
        <v>1059</v>
      </c>
      <c r="J33" s="27">
        <v>1014</v>
      </c>
      <c r="K33" s="27">
        <v>5414</v>
      </c>
      <c r="L33" s="27">
        <v>4790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13029</v>
      </c>
      <c r="E34" s="27">
        <f t="shared" si="2"/>
        <v>6668</v>
      </c>
      <c r="F34" s="27">
        <f t="shared" si="3"/>
        <v>6361</v>
      </c>
      <c r="G34" s="27">
        <v>256</v>
      </c>
      <c r="H34" s="27">
        <v>241</v>
      </c>
      <c r="I34" s="27">
        <v>1174</v>
      </c>
      <c r="J34" s="27">
        <v>1189</v>
      </c>
      <c r="K34" s="27">
        <v>5238</v>
      </c>
      <c r="L34" s="27">
        <v>4931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8931</v>
      </c>
      <c r="E35" s="27">
        <f t="shared" si="2"/>
        <v>4019</v>
      </c>
      <c r="F35" s="27">
        <f t="shared" si="3"/>
        <v>4912</v>
      </c>
      <c r="G35" s="27">
        <v>6</v>
      </c>
      <c r="H35" s="27">
        <v>5</v>
      </c>
      <c r="I35" s="27">
        <v>34</v>
      </c>
      <c r="J35" s="27">
        <v>23</v>
      </c>
      <c r="K35" s="27">
        <v>101</v>
      </c>
      <c r="L35" s="27">
        <v>114</v>
      </c>
      <c r="M35" s="27">
        <v>1260</v>
      </c>
      <c r="N35" s="27">
        <v>1718</v>
      </c>
      <c r="O35" s="27">
        <v>1824</v>
      </c>
      <c r="P35" s="27">
        <v>1975</v>
      </c>
      <c r="Q35" s="27">
        <v>794</v>
      </c>
      <c r="R35" s="27">
        <v>1077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13260</v>
      </c>
      <c r="E36" s="27">
        <f t="shared" si="2"/>
        <v>6415</v>
      </c>
      <c r="F36" s="27">
        <f t="shared" si="3"/>
        <v>6845</v>
      </c>
      <c r="G36" s="27">
        <v>46</v>
      </c>
      <c r="H36" s="27">
        <v>35</v>
      </c>
      <c r="I36" s="27">
        <v>246</v>
      </c>
      <c r="J36" s="27">
        <v>208</v>
      </c>
      <c r="K36" s="27">
        <v>1103</v>
      </c>
      <c r="L36" s="27">
        <v>984</v>
      </c>
      <c r="M36" s="27">
        <v>2327</v>
      </c>
      <c r="N36" s="27">
        <v>2149</v>
      </c>
      <c r="O36" s="27">
        <v>1927</v>
      </c>
      <c r="P36" s="27">
        <v>1975</v>
      </c>
      <c r="Q36" s="27">
        <v>766</v>
      </c>
      <c r="R36" s="27">
        <v>1494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9900</v>
      </c>
      <c r="E37" s="27">
        <f t="shared" si="2"/>
        <v>4354</v>
      </c>
      <c r="F37" s="27">
        <f t="shared" si="3"/>
        <v>5546</v>
      </c>
      <c r="G37" s="27">
        <v>9</v>
      </c>
      <c r="H37" s="27">
        <v>16</v>
      </c>
      <c r="I37" s="27">
        <v>147</v>
      </c>
      <c r="J37" s="27">
        <v>149</v>
      </c>
      <c r="K37" s="27">
        <v>1162</v>
      </c>
      <c r="L37" s="27">
        <v>1073</v>
      </c>
      <c r="M37" s="27">
        <v>1569</v>
      </c>
      <c r="N37" s="27">
        <v>2174</v>
      </c>
      <c r="O37" s="27">
        <v>1157</v>
      </c>
      <c r="P37" s="27">
        <v>1555</v>
      </c>
      <c r="Q37" s="27">
        <v>310</v>
      </c>
      <c r="R37" s="27">
        <v>579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3978</v>
      </c>
      <c r="E38" s="27">
        <f t="shared" si="2"/>
        <v>1554</v>
      </c>
      <c r="F38" s="27">
        <f t="shared" si="3"/>
        <v>2424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605</v>
      </c>
      <c r="N38" s="27">
        <v>672</v>
      </c>
      <c r="O38" s="27">
        <v>628</v>
      </c>
      <c r="P38" s="27">
        <v>1011</v>
      </c>
      <c r="Q38" s="27">
        <v>321</v>
      </c>
      <c r="R38" s="27">
        <v>741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2058</v>
      </c>
      <c r="E39" s="27">
        <f t="shared" si="2"/>
        <v>1247</v>
      </c>
      <c r="F39" s="27">
        <f t="shared" si="3"/>
        <v>811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97</v>
      </c>
      <c r="N39" s="27">
        <v>278</v>
      </c>
      <c r="O39" s="27">
        <v>869</v>
      </c>
      <c r="P39" s="27">
        <v>373</v>
      </c>
      <c r="Q39" s="27">
        <v>281</v>
      </c>
      <c r="R39" s="27">
        <v>160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4555</v>
      </c>
      <c r="E40" s="27">
        <f t="shared" si="2"/>
        <v>2169</v>
      </c>
      <c r="F40" s="27">
        <f t="shared" si="3"/>
        <v>2386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954</v>
      </c>
      <c r="N40" s="27">
        <v>637</v>
      </c>
      <c r="O40" s="27">
        <v>914</v>
      </c>
      <c r="P40" s="27">
        <v>1008</v>
      </c>
      <c r="Q40" s="27">
        <v>301</v>
      </c>
      <c r="R40" s="27">
        <v>741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6780</v>
      </c>
      <c r="E43" s="27">
        <f t="shared" si="2"/>
        <v>4206</v>
      </c>
      <c r="F43" s="27">
        <f t="shared" si="3"/>
        <v>2574</v>
      </c>
      <c r="G43" s="27">
        <v>131</v>
      </c>
      <c r="H43" s="27">
        <v>112</v>
      </c>
      <c r="I43" s="27">
        <v>62</v>
      </c>
      <c r="J43" s="27">
        <v>49</v>
      </c>
      <c r="K43" s="27">
        <v>175</v>
      </c>
      <c r="L43" s="27">
        <v>162</v>
      </c>
      <c r="M43" s="27">
        <v>2715</v>
      </c>
      <c r="N43" s="27">
        <v>1565</v>
      </c>
      <c r="O43" s="27">
        <v>991</v>
      </c>
      <c r="P43" s="27">
        <v>446</v>
      </c>
      <c r="Q43" s="27">
        <v>132</v>
      </c>
      <c r="R43" s="27">
        <v>240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412520</v>
      </c>
      <c r="E44" s="21">
        <f>G44+I44+K44+O44+Q44+M44</f>
        <v>191709</v>
      </c>
      <c r="F44" s="21">
        <f>H44+J44+L44+P44+R44+N44</f>
        <v>220811</v>
      </c>
      <c r="G44" s="21">
        <f t="shared" ref="G44:R44" si="5">SUM(G45:G48)</f>
        <v>1539</v>
      </c>
      <c r="H44" s="21">
        <f t="shared" si="5"/>
        <v>1473</v>
      </c>
      <c r="I44" s="21">
        <f t="shared" si="5"/>
        <v>7764</v>
      </c>
      <c r="J44" s="21">
        <f t="shared" si="5"/>
        <v>7433</v>
      </c>
      <c r="K44" s="21">
        <f t="shared" si="5"/>
        <v>33645</v>
      </c>
      <c r="L44" s="21">
        <f t="shared" si="5"/>
        <v>31838</v>
      </c>
      <c r="M44" s="21">
        <f t="shared" si="5"/>
        <v>73267</v>
      </c>
      <c r="N44" s="21">
        <f t="shared" si="5"/>
        <v>75007</v>
      </c>
      <c r="O44" s="21">
        <f t="shared" si="5"/>
        <v>54448</v>
      </c>
      <c r="P44" s="21">
        <f t="shared" si="5"/>
        <v>60078</v>
      </c>
      <c r="Q44" s="21">
        <f t="shared" si="5"/>
        <v>21046</v>
      </c>
      <c r="R44" s="21">
        <f t="shared" si="5"/>
        <v>44982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387485</v>
      </c>
      <c r="E45" s="27">
        <f t="shared" ref="E45:E47" si="6">G45+I45+K45+O45+Q45+M45</f>
        <v>180125</v>
      </c>
      <c r="F45" s="27">
        <f t="shared" ref="F45:F47" si="7">H45+J45+L45+P45+R45+N45</f>
        <v>207360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1469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1411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7337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7055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31225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29619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68990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70175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51177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56283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19927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42817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13429</v>
      </c>
      <c r="E46" s="27">
        <f t="shared" si="6"/>
        <v>6456</v>
      </c>
      <c r="F46" s="27">
        <f t="shared" si="7"/>
        <v>6973</v>
      </c>
      <c r="G46" s="26">
        <f>'Прил. 11 СОГАЗ'!F36</f>
        <v>47</v>
      </c>
      <c r="H46" s="26">
        <f>'Прил. 11 СОГАЗ'!G36</f>
        <v>37</v>
      </c>
      <c r="I46" s="26">
        <f>'Прил. 11 СОГАЗ'!H36</f>
        <v>252</v>
      </c>
      <c r="J46" s="26">
        <f>'Прил. 11 СОГАЗ'!I36</f>
        <v>211</v>
      </c>
      <c r="K46" s="26">
        <f>'Прил. 11 СОГАЗ'!J36</f>
        <v>1136</v>
      </c>
      <c r="L46" s="26">
        <f>'Прил. 11 СОГАЗ'!K36</f>
        <v>1014</v>
      </c>
      <c r="M46" s="26">
        <f>'Прил. 11 СОГАЗ'!L36</f>
        <v>2341</v>
      </c>
      <c r="N46" s="26">
        <f>'Прил. 11 СОГАЗ'!M36</f>
        <v>2229</v>
      </c>
      <c r="O46" s="26">
        <f>'Прил. 11 СОГАЗ'!N36</f>
        <v>1917</v>
      </c>
      <c r="P46" s="26">
        <f>'Прил. 11 СОГАЗ'!O36</f>
        <v>1980</v>
      </c>
      <c r="Q46" s="26">
        <f>'Прил. 11 СОГАЗ'!P36</f>
        <v>763</v>
      </c>
      <c r="R46" s="26">
        <f>'Прил. 11 СОГАЗ'!Q36</f>
        <v>1502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10528</v>
      </c>
      <c r="E47" s="27">
        <f t="shared" si="6"/>
        <v>4654</v>
      </c>
      <c r="F47" s="27">
        <f t="shared" si="7"/>
        <v>5874</v>
      </c>
      <c r="G47" s="26">
        <f>'Прил. 11 СОГАЗ'!F29+'Прил. 11 СОГАЗ'!F30+'Прил. 11 СОГАЗ'!F31</f>
        <v>16</v>
      </c>
      <c r="H47" s="26">
        <f>'Прил. 11 СОГАЗ'!G29+'Прил. 11 СОГАЗ'!G30+'Прил. 11 СОГАЗ'!G31</f>
        <v>20</v>
      </c>
      <c r="I47" s="26">
        <f>'Прил. 11 СОГАЗ'!H29+'Прил. 11 СОГАЗ'!H30+'Прил. 11 СОГАЗ'!H31</f>
        <v>151</v>
      </c>
      <c r="J47" s="26">
        <f>'Прил. 11 СОГАЗ'!I29+'Прил. 11 СОГАЗ'!I30+'Прил. 11 СОГАЗ'!I31</f>
        <v>150</v>
      </c>
      <c r="K47" s="26">
        <f>'Прил. 11 СОГАЗ'!J29+'Прил. 11 СОГАЗ'!J30+'Прил. 11 СОГАЗ'!J31</f>
        <v>1214</v>
      </c>
      <c r="L47" s="26">
        <f>'Прил. 11 СОГАЗ'!K29+'Прил. 11 СОГАЗ'!K30+'Прил. 11 СОГАЗ'!K31</f>
        <v>1130</v>
      </c>
      <c r="M47" s="26">
        <f>'Прил. 11 СОГАЗ'!L29+'Прил. 11 СОГАЗ'!L30+'Прил. 11 СОГАЗ'!L31</f>
        <v>1753</v>
      </c>
      <c r="N47" s="26">
        <f>'Прил. 11 СОГАЗ'!M29+'Прил. 11 СОГАЗ'!M30+'Прил. 11 СОГАЗ'!M31</f>
        <v>2363</v>
      </c>
      <c r="O47" s="26">
        <f>'Прил. 11 СОГАЗ'!N29+'Прил. 11 СОГАЗ'!N30+'Прил. 11 СОГАЗ'!N31</f>
        <v>1202</v>
      </c>
      <c r="P47" s="26">
        <f>'Прил. 11 СОГАЗ'!O29+'Прил. 11 СОГАЗ'!O30+'Прил. 11 СОГАЗ'!O31</f>
        <v>1614</v>
      </c>
      <c r="Q47" s="26">
        <f>'Прил. 11 СОГАЗ'!P29+'Прил. 11 СОГАЗ'!P30+'Прил. 11 СОГАЗ'!P31</f>
        <v>318</v>
      </c>
      <c r="R47" s="26">
        <f>'Прил. 11 СОГАЗ'!Q29+'Прил. 11 СОГАЗ'!Q30+'Прил. 11 СОГАЗ'!Q31</f>
        <v>597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1078</v>
      </c>
      <c r="E48" s="27">
        <f t="shared" ref="E48" si="9">G48+I48+K48+O48+Q48+M48</f>
        <v>474</v>
      </c>
      <c r="F48" s="27">
        <f t="shared" ref="F48" si="10">H48+J48+L48+P48+R48+N48</f>
        <v>604</v>
      </c>
      <c r="G48" s="26">
        <f>'Прил. 11 СОГАЗ'!F32+'Прил. 11 СОГАЗ'!F24</f>
        <v>7</v>
      </c>
      <c r="H48" s="26">
        <f>'Прил. 11 СОГАЗ'!G32+'Прил. 11 СОГАЗ'!G24</f>
        <v>5</v>
      </c>
      <c r="I48" s="26">
        <f>'Прил. 11 СОГАЗ'!H32+'Прил. 11 СОГАЗ'!H24</f>
        <v>24</v>
      </c>
      <c r="J48" s="26">
        <f>'Прил. 11 СОГАЗ'!I32+'Прил. 11 СОГАЗ'!I24</f>
        <v>17</v>
      </c>
      <c r="K48" s="26">
        <f>'Прил. 11 СОГАЗ'!J32+'Прил. 11 СОГАЗ'!J24</f>
        <v>70</v>
      </c>
      <c r="L48" s="26">
        <f>'Прил. 11 СОГАЗ'!K32+'Прил. 11 СОГАЗ'!K24</f>
        <v>75</v>
      </c>
      <c r="M48" s="26">
        <f>'Прил. 11 СОГАЗ'!L32+'Прил. 11 СОГАЗ'!L24</f>
        <v>183</v>
      </c>
      <c r="N48" s="26">
        <f>'Прил. 11 СОГАЗ'!M32+'Прил. 11 СОГАЗ'!M24</f>
        <v>240</v>
      </c>
      <c r="O48" s="26">
        <f>'Прил. 11 СОГАЗ'!N32+'Прил. 11 СОГАЗ'!N24</f>
        <v>152</v>
      </c>
      <c r="P48" s="26">
        <f>'Прил. 11 СОГАЗ'!O32+'Прил. 11 СОГАЗ'!O24</f>
        <v>201</v>
      </c>
      <c r="Q48" s="26">
        <f>'Прил. 11 СОГАЗ'!P32+'Прил. 11 СОГАЗ'!P24</f>
        <v>38</v>
      </c>
      <c r="R48" s="26">
        <f>'Прил. 11 СОГАЗ'!Q32+'Прил. 11 СОГАЗ'!Q24</f>
        <v>66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25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L33" sqref="L3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</row>
    <row r="9" spans="1:18" s="9" customFormat="1" ht="39" customHeight="1">
      <c r="A9" s="89" t="s">
        <v>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spans="1:18" s="9" customFormat="1" ht="20.25">
      <c r="F10" s="10" t="s">
        <v>7</v>
      </c>
      <c r="G10" s="101" t="s">
        <v>125</v>
      </c>
      <c r="H10" s="101"/>
      <c r="I10" s="101"/>
      <c r="J10" s="101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0" t="s">
        <v>72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</row>
    <row r="13" spans="1:18" s="13" customFormat="1" ht="15.75">
      <c r="D13" s="91" t="s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2" t="s">
        <v>9</v>
      </c>
      <c r="B15" s="85" t="s">
        <v>48</v>
      </c>
      <c r="C15" s="92" t="s">
        <v>10</v>
      </c>
      <c r="D15" s="92" t="s">
        <v>11</v>
      </c>
      <c r="E15" s="73" t="s">
        <v>12</v>
      </c>
      <c r="F15" s="74"/>
      <c r="G15" s="95" t="s">
        <v>13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</row>
    <row r="16" spans="1:18" s="14" customFormat="1" ht="35.25" customHeight="1">
      <c r="A16" s="93"/>
      <c r="B16" s="86"/>
      <c r="C16" s="93"/>
      <c r="D16" s="93"/>
      <c r="E16" s="75"/>
      <c r="F16" s="76"/>
      <c r="G16" s="80" t="s">
        <v>14</v>
      </c>
      <c r="H16" s="81"/>
      <c r="I16" s="81"/>
      <c r="J16" s="81"/>
      <c r="K16" s="81"/>
      <c r="L16" s="82"/>
      <c r="M16" s="80" t="s">
        <v>15</v>
      </c>
      <c r="N16" s="81"/>
      <c r="O16" s="81"/>
      <c r="P16" s="82"/>
      <c r="Q16" s="83" t="s">
        <v>16</v>
      </c>
      <c r="R16" s="84"/>
    </row>
    <row r="17" spans="1:22" s="14" customFormat="1" ht="31.5" customHeight="1">
      <c r="A17" s="93"/>
      <c r="B17" s="86"/>
      <c r="C17" s="93"/>
      <c r="D17" s="93"/>
      <c r="E17" s="77"/>
      <c r="F17" s="78"/>
      <c r="G17" s="83" t="s">
        <v>17</v>
      </c>
      <c r="H17" s="84"/>
      <c r="I17" s="83" t="s">
        <v>18</v>
      </c>
      <c r="J17" s="84"/>
      <c r="K17" s="83" t="s">
        <v>19</v>
      </c>
      <c r="L17" s="84"/>
      <c r="M17" s="99" t="s">
        <v>123</v>
      </c>
      <c r="N17" s="100" t="s">
        <v>113</v>
      </c>
      <c r="O17" s="99" t="s">
        <v>122</v>
      </c>
      <c r="P17" s="100" t="s">
        <v>113</v>
      </c>
      <c r="Q17" s="15" t="s">
        <v>114</v>
      </c>
      <c r="R17" s="15" t="s">
        <v>115</v>
      </c>
    </row>
    <row r="18" spans="1:22" s="14" customFormat="1">
      <c r="A18" s="94"/>
      <c r="B18" s="87"/>
      <c r="C18" s="94"/>
      <c r="D18" s="94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256351</v>
      </c>
      <c r="E20" s="21">
        <f>G20+I20+K20+O20+Q20+M20</f>
        <v>117302</v>
      </c>
      <c r="F20" s="21">
        <f>H20+J20+L20+P20+R20+N20</f>
        <v>139049</v>
      </c>
      <c r="G20" s="21">
        <f t="shared" ref="G20:R20" si="1">SUM(G21:G43)</f>
        <v>820</v>
      </c>
      <c r="H20" s="21">
        <f t="shared" si="1"/>
        <v>807</v>
      </c>
      <c r="I20" s="21">
        <f t="shared" si="1"/>
        <v>4506</v>
      </c>
      <c r="J20" s="21">
        <f t="shared" si="1"/>
        <v>4286</v>
      </c>
      <c r="K20" s="21">
        <f t="shared" si="1"/>
        <v>22073</v>
      </c>
      <c r="L20" s="21">
        <f t="shared" si="1"/>
        <v>20719</v>
      </c>
      <c r="M20" s="21">
        <f t="shared" si="1"/>
        <v>46090</v>
      </c>
      <c r="N20" s="21">
        <f t="shared" si="1"/>
        <v>47866</v>
      </c>
      <c r="O20" s="21">
        <f t="shared" si="1"/>
        <v>31173</v>
      </c>
      <c r="P20" s="21">
        <f t="shared" si="1"/>
        <v>35922</v>
      </c>
      <c r="Q20" s="21">
        <f t="shared" si="1"/>
        <v>12640</v>
      </c>
      <c r="R20" s="21">
        <f t="shared" si="1"/>
        <v>29449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428</v>
      </c>
      <c r="E21" s="27">
        <f>G21+I21+K21+O21+Q21+M21</f>
        <v>104</v>
      </c>
      <c r="F21" s="27">
        <f>H21+J21+L21+P21+R21+N21</f>
        <v>324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48</v>
      </c>
      <c r="N21" s="27">
        <v>147</v>
      </c>
      <c r="O21" s="27">
        <v>36</v>
      </c>
      <c r="P21" s="27">
        <v>155</v>
      </c>
      <c r="Q21" s="27">
        <v>20</v>
      </c>
      <c r="R21" s="27">
        <v>22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28058</v>
      </c>
      <c r="E22" s="27">
        <f t="shared" ref="E22:E43" si="2">G22+I22+K22+O22+Q22+M22</f>
        <v>12652</v>
      </c>
      <c r="F22" s="27">
        <f t="shared" ref="F22:F43" si="3">H22+J22+L22+P22+R22+N22</f>
        <v>15406</v>
      </c>
      <c r="G22" s="27">
        <v>4</v>
      </c>
      <c r="H22" s="27">
        <v>3</v>
      </c>
      <c r="I22" s="27">
        <v>144</v>
      </c>
      <c r="J22" s="27">
        <v>156</v>
      </c>
      <c r="K22" s="27">
        <v>2558</v>
      </c>
      <c r="L22" s="27">
        <v>2342</v>
      </c>
      <c r="M22" s="27">
        <v>5454</v>
      </c>
      <c r="N22" s="27">
        <v>4813</v>
      </c>
      <c r="O22" s="27">
        <v>2954</v>
      </c>
      <c r="P22" s="27">
        <v>3663</v>
      </c>
      <c r="Q22" s="27">
        <v>1538</v>
      </c>
      <c r="R22" s="27">
        <v>4429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37794</v>
      </c>
      <c r="E23" s="27">
        <f t="shared" si="2"/>
        <v>16813</v>
      </c>
      <c r="F23" s="27">
        <f t="shared" si="3"/>
        <v>20981</v>
      </c>
      <c r="G23" s="27">
        <v>130</v>
      </c>
      <c r="H23" s="27">
        <v>94</v>
      </c>
      <c r="I23" s="27">
        <v>677</v>
      </c>
      <c r="J23" s="27">
        <v>697</v>
      </c>
      <c r="K23" s="27">
        <v>3460</v>
      </c>
      <c r="L23" s="27">
        <v>3218</v>
      </c>
      <c r="M23" s="27">
        <v>5605</v>
      </c>
      <c r="N23" s="27">
        <v>5899</v>
      </c>
      <c r="O23" s="27">
        <v>4522</v>
      </c>
      <c r="P23" s="27">
        <v>5479</v>
      </c>
      <c r="Q23" s="27">
        <v>2419</v>
      </c>
      <c r="R23" s="27">
        <v>5594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6294</v>
      </c>
      <c r="E24" s="27">
        <f t="shared" si="2"/>
        <v>3112</v>
      </c>
      <c r="F24" s="27">
        <f t="shared" si="3"/>
        <v>3182</v>
      </c>
      <c r="G24" s="27">
        <v>18</v>
      </c>
      <c r="H24" s="27">
        <v>17</v>
      </c>
      <c r="I24" s="27">
        <v>122</v>
      </c>
      <c r="J24" s="27">
        <v>119</v>
      </c>
      <c r="K24" s="27">
        <v>620</v>
      </c>
      <c r="L24" s="27">
        <v>572</v>
      </c>
      <c r="M24" s="27">
        <v>1272</v>
      </c>
      <c r="N24" s="27">
        <v>1252</v>
      </c>
      <c r="O24" s="27">
        <v>900</v>
      </c>
      <c r="P24" s="27">
        <v>891</v>
      </c>
      <c r="Q24" s="27">
        <v>180</v>
      </c>
      <c r="R24" s="27">
        <v>331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7912</v>
      </c>
      <c r="E25" s="27">
        <f t="shared" si="2"/>
        <v>3645</v>
      </c>
      <c r="F25" s="27">
        <f t="shared" si="3"/>
        <v>4267</v>
      </c>
      <c r="G25" s="27">
        <v>19</v>
      </c>
      <c r="H25" s="27">
        <v>14</v>
      </c>
      <c r="I25" s="27">
        <v>108</v>
      </c>
      <c r="J25" s="27">
        <v>125</v>
      </c>
      <c r="K25" s="27">
        <v>682</v>
      </c>
      <c r="L25" s="27">
        <v>637</v>
      </c>
      <c r="M25" s="27">
        <v>1302</v>
      </c>
      <c r="N25" s="27">
        <v>1152</v>
      </c>
      <c r="O25" s="27">
        <v>1064</v>
      </c>
      <c r="P25" s="27">
        <v>1190</v>
      </c>
      <c r="Q25" s="27">
        <v>470</v>
      </c>
      <c r="R25" s="27">
        <v>1149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41536</v>
      </c>
      <c r="E26" s="27">
        <f t="shared" si="2"/>
        <v>18810</v>
      </c>
      <c r="F26" s="27">
        <f t="shared" si="3"/>
        <v>22726</v>
      </c>
      <c r="G26" s="27">
        <v>156</v>
      </c>
      <c r="H26" s="27">
        <v>150</v>
      </c>
      <c r="I26" s="27">
        <v>858</v>
      </c>
      <c r="J26" s="27">
        <v>757</v>
      </c>
      <c r="K26" s="27">
        <v>3443</v>
      </c>
      <c r="L26" s="27">
        <v>3182</v>
      </c>
      <c r="M26" s="27">
        <v>7353</v>
      </c>
      <c r="N26" s="27">
        <v>7148</v>
      </c>
      <c r="O26" s="27">
        <v>4766</v>
      </c>
      <c r="P26" s="27">
        <v>5870</v>
      </c>
      <c r="Q26" s="27">
        <v>2234</v>
      </c>
      <c r="R26" s="27">
        <v>5619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15528</v>
      </c>
      <c r="E27" s="27">
        <f t="shared" si="2"/>
        <v>6769</v>
      </c>
      <c r="F27" s="27">
        <f t="shared" si="3"/>
        <v>8759</v>
      </c>
      <c r="G27" s="27">
        <v>86</v>
      </c>
      <c r="H27" s="27">
        <v>117</v>
      </c>
      <c r="I27" s="27">
        <v>399</v>
      </c>
      <c r="J27" s="27">
        <v>340</v>
      </c>
      <c r="K27" s="27">
        <v>1379</v>
      </c>
      <c r="L27" s="27">
        <v>1248</v>
      </c>
      <c r="M27" s="27">
        <v>2652</v>
      </c>
      <c r="N27" s="27">
        <v>3059</v>
      </c>
      <c r="O27" s="27">
        <v>1568</v>
      </c>
      <c r="P27" s="27">
        <v>2060</v>
      </c>
      <c r="Q27" s="27">
        <v>685</v>
      </c>
      <c r="R27" s="27">
        <v>1935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291</v>
      </c>
      <c r="E28" s="27">
        <f t="shared" si="2"/>
        <v>209</v>
      </c>
      <c r="F28" s="27">
        <f t="shared" si="3"/>
        <v>82</v>
      </c>
      <c r="G28" s="27">
        <v>3</v>
      </c>
      <c r="H28" s="27">
        <v>0</v>
      </c>
      <c r="I28" s="27">
        <v>2</v>
      </c>
      <c r="J28" s="27">
        <v>1</v>
      </c>
      <c r="K28" s="27">
        <v>6</v>
      </c>
      <c r="L28" s="27">
        <v>9</v>
      </c>
      <c r="M28" s="27">
        <v>113</v>
      </c>
      <c r="N28" s="27">
        <v>46</v>
      </c>
      <c r="O28" s="27">
        <v>72</v>
      </c>
      <c r="P28" s="27">
        <v>21</v>
      </c>
      <c r="Q28" s="27">
        <v>13</v>
      </c>
      <c r="R28" s="27">
        <v>5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17992</v>
      </c>
      <c r="E29" s="27">
        <f t="shared" si="2"/>
        <v>7873</v>
      </c>
      <c r="F29" s="27">
        <f t="shared" si="3"/>
        <v>10119</v>
      </c>
      <c r="G29" s="27">
        <v>6</v>
      </c>
      <c r="H29" s="27">
        <v>11</v>
      </c>
      <c r="I29" s="27">
        <v>178</v>
      </c>
      <c r="J29" s="27">
        <v>188</v>
      </c>
      <c r="K29" s="27">
        <v>2017</v>
      </c>
      <c r="L29" s="27">
        <v>1980</v>
      </c>
      <c r="M29" s="27">
        <v>3120</v>
      </c>
      <c r="N29" s="27">
        <v>3932</v>
      </c>
      <c r="O29" s="27">
        <v>1880</v>
      </c>
      <c r="P29" s="27">
        <v>2527</v>
      </c>
      <c r="Q29" s="27">
        <v>672</v>
      </c>
      <c r="R29" s="27">
        <v>1481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23736</v>
      </c>
      <c r="E30" s="27">
        <f t="shared" si="2"/>
        <v>10871</v>
      </c>
      <c r="F30" s="27">
        <f t="shared" si="3"/>
        <v>12865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5646</v>
      </c>
      <c r="N30" s="27">
        <v>6173</v>
      </c>
      <c r="O30" s="27">
        <v>3903</v>
      </c>
      <c r="P30" s="27">
        <v>4160</v>
      </c>
      <c r="Q30" s="27">
        <v>1322</v>
      </c>
      <c r="R30" s="27">
        <v>2532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22081</v>
      </c>
      <c r="E31" s="27">
        <f t="shared" si="2"/>
        <v>9970</v>
      </c>
      <c r="F31" s="27">
        <f t="shared" si="3"/>
        <v>12111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5043</v>
      </c>
      <c r="N31" s="27">
        <v>5024</v>
      </c>
      <c r="O31" s="27">
        <v>3619</v>
      </c>
      <c r="P31" s="27">
        <v>4047</v>
      </c>
      <c r="Q31" s="27">
        <v>1308</v>
      </c>
      <c r="R31" s="27">
        <v>3040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4431</v>
      </c>
      <c r="E32" s="27">
        <f t="shared" si="2"/>
        <v>2233</v>
      </c>
      <c r="F32" s="27">
        <f t="shared" si="3"/>
        <v>2198</v>
      </c>
      <c r="G32" s="27">
        <v>68</v>
      </c>
      <c r="H32" s="27">
        <v>75</v>
      </c>
      <c r="I32" s="27">
        <v>414</v>
      </c>
      <c r="J32" s="27">
        <v>415</v>
      </c>
      <c r="K32" s="27">
        <v>1751</v>
      </c>
      <c r="L32" s="27">
        <v>1708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3220</v>
      </c>
      <c r="E33" s="27">
        <f t="shared" si="2"/>
        <v>1626</v>
      </c>
      <c r="F33" s="27">
        <f t="shared" si="3"/>
        <v>1594</v>
      </c>
      <c r="G33" s="27">
        <v>59</v>
      </c>
      <c r="H33" s="27">
        <v>61</v>
      </c>
      <c r="I33" s="27">
        <v>316</v>
      </c>
      <c r="J33" s="27">
        <v>308</v>
      </c>
      <c r="K33" s="27">
        <v>1251</v>
      </c>
      <c r="L33" s="27">
        <v>1225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3179</v>
      </c>
      <c r="E34" s="27">
        <f t="shared" si="2"/>
        <v>1631</v>
      </c>
      <c r="F34" s="27">
        <f t="shared" si="3"/>
        <v>1548</v>
      </c>
      <c r="G34" s="27">
        <v>65</v>
      </c>
      <c r="H34" s="27">
        <v>62</v>
      </c>
      <c r="I34" s="27">
        <v>298</v>
      </c>
      <c r="J34" s="27">
        <v>270</v>
      </c>
      <c r="K34" s="27">
        <v>1268</v>
      </c>
      <c r="L34" s="27">
        <v>1216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8542</v>
      </c>
      <c r="E35" s="27">
        <f t="shared" si="2"/>
        <v>3831</v>
      </c>
      <c r="F35" s="27">
        <f t="shared" si="3"/>
        <v>4711</v>
      </c>
      <c r="G35" s="27">
        <v>21</v>
      </c>
      <c r="H35" s="27">
        <v>21</v>
      </c>
      <c r="I35" s="27">
        <v>184</v>
      </c>
      <c r="J35" s="27">
        <v>188</v>
      </c>
      <c r="K35" s="27">
        <v>797</v>
      </c>
      <c r="L35" s="27">
        <v>750</v>
      </c>
      <c r="M35" s="27">
        <v>1181</v>
      </c>
      <c r="N35" s="27">
        <v>1902</v>
      </c>
      <c r="O35" s="27">
        <v>1248</v>
      </c>
      <c r="P35" s="27">
        <v>1350</v>
      </c>
      <c r="Q35" s="27">
        <v>400</v>
      </c>
      <c r="R35" s="27">
        <v>500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2393</v>
      </c>
      <c r="E36" s="27">
        <f t="shared" si="2"/>
        <v>1033</v>
      </c>
      <c r="F36" s="27">
        <f t="shared" si="3"/>
        <v>1360</v>
      </c>
      <c r="G36" s="27">
        <v>1</v>
      </c>
      <c r="H36" s="27">
        <v>0</v>
      </c>
      <c r="I36" s="27">
        <v>8</v>
      </c>
      <c r="J36" s="27">
        <v>4</v>
      </c>
      <c r="K36" s="27">
        <v>206</v>
      </c>
      <c r="L36" s="27">
        <v>150</v>
      </c>
      <c r="M36" s="27">
        <v>471</v>
      </c>
      <c r="N36" s="27">
        <v>462</v>
      </c>
      <c r="O36" s="27">
        <v>226</v>
      </c>
      <c r="P36" s="27">
        <v>369</v>
      </c>
      <c r="Q36" s="27">
        <v>121</v>
      </c>
      <c r="R36" s="27">
        <v>375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21088</v>
      </c>
      <c r="E37" s="27">
        <f t="shared" si="2"/>
        <v>9462</v>
      </c>
      <c r="F37" s="27">
        <f t="shared" si="3"/>
        <v>11626</v>
      </c>
      <c r="G37" s="27">
        <v>141</v>
      </c>
      <c r="H37" s="27">
        <v>147</v>
      </c>
      <c r="I37" s="27">
        <v>774</v>
      </c>
      <c r="J37" s="27">
        <v>689</v>
      </c>
      <c r="K37" s="27">
        <v>2541</v>
      </c>
      <c r="L37" s="27">
        <v>2407</v>
      </c>
      <c r="M37" s="27">
        <v>3396</v>
      </c>
      <c r="N37" s="27">
        <v>4707</v>
      </c>
      <c r="O37" s="27">
        <v>2039</v>
      </c>
      <c r="P37" s="27">
        <v>2412</v>
      </c>
      <c r="Q37" s="27">
        <v>571</v>
      </c>
      <c r="R37" s="27">
        <v>1264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1692</v>
      </c>
      <c r="E38" s="27">
        <f t="shared" si="2"/>
        <v>581</v>
      </c>
      <c r="F38" s="27">
        <f t="shared" si="3"/>
        <v>1111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282</v>
      </c>
      <c r="N38" s="27">
        <v>353</v>
      </c>
      <c r="O38" s="27">
        <v>176</v>
      </c>
      <c r="P38" s="27">
        <v>397</v>
      </c>
      <c r="Q38" s="27">
        <v>123</v>
      </c>
      <c r="R38" s="27">
        <v>361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669</v>
      </c>
      <c r="E39" s="27">
        <f t="shared" si="2"/>
        <v>391</v>
      </c>
      <c r="F39" s="27">
        <f t="shared" si="3"/>
        <v>278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46</v>
      </c>
      <c r="N39" s="27">
        <v>93</v>
      </c>
      <c r="O39" s="27">
        <v>268</v>
      </c>
      <c r="P39" s="27">
        <v>144</v>
      </c>
      <c r="Q39" s="27">
        <v>77</v>
      </c>
      <c r="R39" s="27">
        <v>41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6037</v>
      </c>
      <c r="E40" s="27">
        <f t="shared" si="2"/>
        <v>3362</v>
      </c>
      <c r="F40" s="27">
        <f t="shared" si="3"/>
        <v>2675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1569</v>
      </c>
      <c r="N40" s="27">
        <v>919</v>
      </c>
      <c r="O40" s="27">
        <v>1347</v>
      </c>
      <c r="P40" s="27">
        <v>1058</v>
      </c>
      <c r="Q40" s="27">
        <v>446</v>
      </c>
      <c r="R40" s="27">
        <v>698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3450</v>
      </c>
      <c r="E43" s="27">
        <f t="shared" si="2"/>
        <v>2324</v>
      </c>
      <c r="F43" s="27">
        <f t="shared" si="3"/>
        <v>1126</v>
      </c>
      <c r="G43" s="27">
        <v>43</v>
      </c>
      <c r="H43" s="27">
        <v>35</v>
      </c>
      <c r="I43" s="27">
        <v>24</v>
      </c>
      <c r="J43" s="27">
        <v>29</v>
      </c>
      <c r="K43" s="27">
        <v>94</v>
      </c>
      <c r="L43" s="27">
        <v>75</v>
      </c>
      <c r="M43" s="27">
        <v>1537</v>
      </c>
      <c r="N43" s="27">
        <v>785</v>
      </c>
      <c r="O43" s="27">
        <v>585</v>
      </c>
      <c r="P43" s="27">
        <v>129</v>
      </c>
      <c r="Q43" s="27">
        <v>41</v>
      </c>
      <c r="R43" s="27">
        <v>73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7" si="4">E44+F44</f>
        <v>256351</v>
      </c>
      <c r="E44" s="21">
        <f>G44+I44+K44+O44+Q44+M44</f>
        <v>117302</v>
      </c>
      <c r="F44" s="21">
        <f>H44+J44+L44+P44+R44+N44</f>
        <v>139049</v>
      </c>
      <c r="G44" s="21">
        <f t="shared" ref="G44:R44" si="5">SUM(G45:G48)</f>
        <v>820</v>
      </c>
      <c r="H44" s="21">
        <f t="shared" si="5"/>
        <v>807</v>
      </c>
      <c r="I44" s="21">
        <f t="shared" si="5"/>
        <v>4506</v>
      </c>
      <c r="J44" s="21">
        <f t="shared" si="5"/>
        <v>4286</v>
      </c>
      <c r="K44" s="21">
        <f t="shared" si="5"/>
        <v>22073</v>
      </c>
      <c r="L44" s="21">
        <f t="shared" si="5"/>
        <v>20719</v>
      </c>
      <c r="M44" s="21">
        <f t="shared" si="5"/>
        <v>46090</v>
      </c>
      <c r="N44" s="21">
        <f t="shared" si="5"/>
        <v>47866</v>
      </c>
      <c r="O44" s="21">
        <f t="shared" si="5"/>
        <v>31173</v>
      </c>
      <c r="P44" s="21">
        <f t="shared" si="5"/>
        <v>35922</v>
      </c>
      <c r="Q44" s="21">
        <f t="shared" si="5"/>
        <v>12640</v>
      </c>
      <c r="R44" s="21">
        <f t="shared" si="5"/>
        <v>29449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224818</v>
      </c>
      <c r="E45" s="27">
        <f t="shared" ref="E45:E47" si="6">G45+I45+K45+O45+Q45+M45</f>
        <v>103196</v>
      </c>
      <c r="F45" s="27">
        <f t="shared" ref="F45:F47" si="7">H45+J45+L45+P45+R45+N45</f>
        <v>121622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648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634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3534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3421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18372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17266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40874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40659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28042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32154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11726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27488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2278</v>
      </c>
      <c r="E46" s="27">
        <f t="shared" si="6"/>
        <v>998</v>
      </c>
      <c r="F46" s="27">
        <f t="shared" si="7"/>
        <v>1280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6</v>
      </c>
      <c r="J46" s="26">
        <f>'Прил. 11 АЛЬФА'!I36</f>
        <v>2</v>
      </c>
      <c r="K46" s="26">
        <f>'Прил. 11 АЛЬФА'!J36</f>
        <v>208</v>
      </c>
      <c r="L46" s="26">
        <f>'Прил. 11 АЛЬФА'!K36</f>
        <v>161</v>
      </c>
      <c r="M46" s="26">
        <f>'Прил. 11 АЛЬФА'!L36</f>
        <v>449</v>
      </c>
      <c r="N46" s="26">
        <f>'Прил. 11 АЛЬФА'!M36</f>
        <v>417</v>
      </c>
      <c r="O46" s="26">
        <f>'Прил. 11 АЛЬФА'!N36</f>
        <v>217</v>
      </c>
      <c r="P46" s="26">
        <f>'Прил. 11 АЛЬФА'!O36</f>
        <v>339</v>
      </c>
      <c r="Q46" s="26">
        <f>'Прил. 11 АЛЬФА'!P36</f>
        <v>117</v>
      </c>
      <c r="R46" s="26">
        <f>'Прил. 11 АЛЬФА'!Q36</f>
        <v>361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22825</v>
      </c>
      <c r="E47" s="27">
        <f t="shared" si="6"/>
        <v>10188</v>
      </c>
      <c r="F47" s="27">
        <f t="shared" si="7"/>
        <v>12637</v>
      </c>
      <c r="G47" s="26">
        <f>'Прил. 11 АЛЬФА'!F29+'Прил. 11 АЛЬФА'!F30+'Прил. 11 АЛЬФА'!F31</f>
        <v>146</v>
      </c>
      <c r="H47" s="26">
        <f>'Прил. 11 АЛЬФА'!G29+'Прил. 11 АЛЬФА'!G30+'Прил. 11 АЛЬФА'!G31</f>
        <v>158</v>
      </c>
      <c r="I47" s="26">
        <f>'Прил. 11 АЛЬФА'!H29+'Прил. 11 АЛЬФА'!H30+'Прил. 11 АЛЬФА'!H31</f>
        <v>803</v>
      </c>
      <c r="J47" s="26">
        <f>'Прил. 11 АЛЬФА'!I29+'Прил. 11 АЛЬФА'!I30+'Прил. 11 АЛЬФА'!I31</f>
        <v>707</v>
      </c>
      <c r="K47" s="26">
        <f>'Прил. 11 АЛЬФА'!J29+'Прил. 11 АЛЬФА'!J30+'Прил. 11 АЛЬФА'!J31</f>
        <v>2720</v>
      </c>
      <c r="L47" s="26">
        <f>'Прил. 11 АЛЬФА'!K29+'Прил. 11 АЛЬФА'!K30+'Прил. 11 АЛЬФА'!K31</f>
        <v>2584</v>
      </c>
      <c r="M47" s="26">
        <f>'Прил. 11 АЛЬФА'!L29+'Прил. 11 АЛЬФА'!L30+'Прил. 11 АЛЬФА'!L31</f>
        <v>3778</v>
      </c>
      <c r="N47" s="26">
        <f>'Прил. 11 АЛЬФА'!M29+'Прил. 11 АЛЬФА'!M30+'Прил. 11 АЛЬФА'!M31</f>
        <v>5339</v>
      </c>
      <c r="O47" s="26">
        <f>'Прил. 11 АЛЬФА'!N29+'Прил. 11 АЛЬФА'!N30+'Прил. 11 АЛЬФА'!N31</f>
        <v>2145</v>
      </c>
      <c r="P47" s="26">
        <f>'Прил. 11 АЛЬФА'!O29+'Прил. 11 АЛЬФА'!O30+'Прил. 11 АЛЬФА'!O31</f>
        <v>2529</v>
      </c>
      <c r="Q47" s="26">
        <f>'Прил. 11 АЛЬФА'!P29+'Прил. 11 АЛЬФА'!P30+'Прил. 11 АЛЬФА'!P31</f>
        <v>596</v>
      </c>
      <c r="R47" s="26">
        <f>'Прил. 11 АЛЬФА'!Q29+'Прил. 11 АЛЬФА'!Q30+'Прил. 11 АЛЬФА'!Q31</f>
        <v>1320</v>
      </c>
      <c r="U47" s="23"/>
      <c r="V47" s="23"/>
    </row>
    <row r="48" spans="1:22" s="22" customFormat="1" ht="17.100000000000001" customHeight="1">
      <c r="A48" s="24">
        <v>4</v>
      </c>
      <c r="B48" s="38" t="s">
        <v>62</v>
      </c>
      <c r="C48" s="25" t="s">
        <v>37</v>
      </c>
      <c r="D48" s="26">
        <f t="shared" ref="D48" si="8">E48+F48</f>
        <v>6430</v>
      </c>
      <c r="E48" s="27">
        <f t="shared" ref="E48" si="9">G48+I48+K48+O48+Q48+M48</f>
        <v>2920</v>
      </c>
      <c r="F48" s="27">
        <f t="shared" ref="F48" si="10">H48+J48+L48+P48+R48+N48</f>
        <v>3510</v>
      </c>
      <c r="G48" s="26">
        <f>'Прил. 11 АЛЬФА'!F32+'Прил. 11 АЛЬФА'!F24</f>
        <v>25</v>
      </c>
      <c r="H48" s="26">
        <f>'Прил. 11 АЛЬФА'!G32+'Прил. 11 АЛЬФА'!G24</f>
        <v>15</v>
      </c>
      <c r="I48" s="26">
        <f>'Прил. 11 АЛЬФА'!H32+'Прил. 11 АЛЬФА'!H24</f>
        <v>163</v>
      </c>
      <c r="J48" s="26">
        <f>'Прил. 11 АЛЬФА'!I32+'Прил. 11 АЛЬФА'!I24</f>
        <v>156</v>
      </c>
      <c r="K48" s="26">
        <f>'Прил. 11 АЛЬФА'!J32+'Прил. 11 АЛЬФА'!J24</f>
        <v>773</v>
      </c>
      <c r="L48" s="26">
        <f>'Прил. 11 АЛЬФА'!K32+'Прил. 11 АЛЬФА'!K24</f>
        <v>708</v>
      </c>
      <c r="M48" s="26">
        <f>'Прил. 11 АЛЬФА'!L32+'Прил. 11 АЛЬФА'!L24</f>
        <v>989</v>
      </c>
      <c r="N48" s="26">
        <f>'Прил. 11 АЛЬФА'!M32+'Прил. 11 АЛЬФА'!M24</f>
        <v>1451</v>
      </c>
      <c r="O48" s="26">
        <f>'Прил. 11 АЛЬФА'!N32+'Прил. 11 АЛЬФА'!N24</f>
        <v>769</v>
      </c>
      <c r="P48" s="26">
        <f>'Прил. 11 АЛЬФА'!O32+'Прил. 11 АЛЬФА'!O24</f>
        <v>900</v>
      </c>
      <c r="Q48" s="26">
        <f>'Прил. 11 АЛЬФА'!P32+'Прил. 11 АЛЬФА'!P24</f>
        <v>201</v>
      </c>
      <c r="R48" s="26">
        <f>'Прил. 11 АЛЬФА'!Q32+'Прил. 11 АЛЬФА'!Q24</f>
        <v>280</v>
      </c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26"/>
      <c r="E50" s="27"/>
      <c r="F50" s="27"/>
      <c r="G50" s="27"/>
      <c r="H50" s="68"/>
      <c r="I50" s="27"/>
      <c r="J50" s="68"/>
      <c r="K50" s="68"/>
      <c r="L50" s="68"/>
      <c r="M50" s="68"/>
      <c r="N50" s="68"/>
      <c r="O50" s="68"/>
      <c r="P50" s="68"/>
      <c r="Q50" s="69"/>
      <c r="R50" s="69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79"/>
      <c r="F53" s="79"/>
      <c r="G53" s="72"/>
      <c r="H53" s="72"/>
      <c r="I53" s="72"/>
      <c r="J53" s="72"/>
      <c r="K53" s="72"/>
      <c r="L53" s="72"/>
      <c r="M53" s="72"/>
      <c r="N53" s="72"/>
      <c r="O53" s="72"/>
    </row>
    <row r="54" spans="1:18" s="35" customFormat="1" ht="13.5" customHeight="1">
      <c r="E54" s="70" t="s">
        <v>44</v>
      </c>
      <c r="F54" s="70"/>
      <c r="G54" s="71" t="s">
        <v>45</v>
      </c>
      <c r="H54" s="71"/>
      <c r="I54" s="71"/>
      <c r="J54" s="71"/>
      <c r="K54" s="71"/>
      <c r="L54" s="71"/>
      <c r="M54" s="71"/>
      <c r="N54" s="71"/>
      <c r="O54" s="71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72"/>
      <c r="B56" s="72"/>
      <c r="C56" s="72"/>
      <c r="D56" s="72"/>
      <c r="E56" s="79"/>
      <c r="F56" s="79"/>
      <c r="G56" s="72"/>
      <c r="H56" s="72"/>
      <c r="I56" s="72"/>
      <c r="J56" s="72"/>
      <c r="K56" s="72"/>
      <c r="L56" s="72"/>
      <c r="M56" s="72"/>
      <c r="N56" s="72"/>
      <c r="O56" s="72"/>
    </row>
    <row r="57" spans="1:18" s="36" customFormat="1" ht="12">
      <c r="A57" s="71" t="s">
        <v>47</v>
      </c>
      <c r="B57" s="71"/>
      <c r="C57" s="71"/>
      <c r="D57" s="71"/>
      <c r="E57" s="70" t="s">
        <v>44</v>
      </c>
      <c r="F57" s="70"/>
      <c r="G57" s="71" t="s">
        <v>45</v>
      </c>
      <c r="H57" s="71"/>
      <c r="I57" s="71"/>
      <c r="J57" s="71"/>
      <c r="K57" s="71"/>
      <c r="L57" s="71"/>
      <c r="M57" s="71"/>
      <c r="N57" s="71"/>
      <c r="O57" s="71"/>
    </row>
  </sheetData>
  <mergeCells count="29"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70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271395</v>
      </c>
      <c r="D20" s="53">
        <f>'Прил. 11 СОГАЗ'!D20+'Прил. 11 АЛЬФА'!D20</f>
        <v>125908</v>
      </c>
      <c r="E20" s="53">
        <f>'Прил. 11 СОГАЗ'!E20+'Прил. 11 АЛЬФА'!E20</f>
        <v>145487</v>
      </c>
      <c r="F20" s="53">
        <f>'Прил. 11 СОГАЗ'!F20+'Прил. 11 АЛЬФА'!F20</f>
        <v>1042</v>
      </c>
      <c r="G20" s="53">
        <f>'Прил. 11 СОГАЗ'!G20+'Прил. 11 АЛЬФА'!G20</f>
        <v>999</v>
      </c>
      <c r="H20" s="53">
        <f>'Прил. 11 СОГАЗ'!H20+'Прил. 11 АЛЬФА'!H20</f>
        <v>4695</v>
      </c>
      <c r="I20" s="53">
        <f>'Прил. 11 СОГАЗ'!I20+'Прил. 11 АЛЬФА'!I20</f>
        <v>4535</v>
      </c>
      <c r="J20" s="53">
        <f>'Прил. 11 СОГАЗ'!J20+'Прил. 11 АЛЬФА'!J20</f>
        <v>20800</v>
      </c>
      <c r="K20" s="53">
        <f>'Прил. 11 СОГАЗ'!K20+'Прил. 11 АЛЬФА'!K20</f>
        <v>19319</v>
      </c>
      <c r="L20" s="53">
        <f>'Прил. 11 СОГАЗ'!L20+'Прил. 11 АЛЬФА'!L20</f>
        <v>48220</v>
      </c>
      <c r="M20" s="53">
        <f>'Прил. 11 СОГАЗ'!M20+'Прил. 11 АЛЬФА'!M20</f>
        <v>48649</v>
      </c>
      <c r="N20" s="53">
        <f>'Прил. 11 СОГАЗ'!N20+'Прил. 11 АЛЬФА'!N20</f>
        <v>36323</v>
      </c>
      <c r="O20" s="53">
        <f>'Прил. 11 СОГАЗ'!O20+'Прил. 11 АЛЬФА'!O20</f>
        <v>39859</v>
      </c>
      <c r="P20" s="53">
        <f>'Прил. 11 СОГАЗ'!P20+'Прил. 11 АЛЬФА'!P20</f>
        <v>14828</v>
      </c>
      <c r="Q20" s="53">
        <f>'Прил. 11 СОГАЗ'!Q20+'Прил. 11 АЛЬФА'!Q20</f>
        <v>32126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7871</v>
      </c>
      <c r="D21" s="53">
        <f>'Прил. 11 СОГАЗ'!D21+'Прил. 11 АЛЬФА'!D21</f>
        <v>3740</v>
      </c>
      <c r="E21" s="53">
        <f>'Прил. 11 СОГАЗ'!E21+'Прил. 11 АЛЬФА'!E21</f>
        <v>4131</v>
      </c>
      <c r="F21" s="53">
        <f>'Прил. 11 СОГАЗ'!F21+'Прил. 11 АЛЬФА'!F21</f>
        <v>40</v>
      </c>
      <c r="G21" s="53">
        <f>'Прил. 11 СОГАЗ'!G21+'Прил. 11 АЛЬФА'!G21</f>
        <v>30</v>
      </c>
      <c r="H21" s="53">
        <f>'Прил. 11 СОГАЗ'!H21+'Прил. 11 АЛЬФА'!H21</f>
        <v>149</v>
      </c>
      <c r="I21" s="53">
        <f>'Прил. 11 СОГАЗ'!I21+'Прил. 11 АЛЬФА'!I21</f>
        <v>130</v>
      </c>
      <c r="J21" s="53">
        <f>'Прил. 11 СОГАЗ'!J21+'Прил. 11 АЛЬФА'!J21</f>
        <v>672</v>
      </c>
      <c r="K21" s="53">
        <f>'Прил. 11 СОГАЗ'!K21+'Прил. 11 АЛЬФА'!K21</f>
        <v>568</v>
      </c>
      <c r="L21" s="53">
        <f>'Прил. 11 СОГАЗ'!L21+'Прил. 11 АЛЬФА'!L21</f>
        <v>1541</v>
      </c>
      <c r="M21" s="53">
        <f>'Прил. 11 СОГАЗ'!M21+'Прил. 11 АЛЬФА'!M21</f>
        <v>1489</v>
      </c>
      <c r="N21" s="53">
        <f>'Прил. 11 СОГАЗ'!N21+'Прил. 11 АЛЬФА'!N21</f>
        <v>968</v>
      </c>
      <c r="O21" s="53">
        <f>'Прил. 11 СОГАЗ'!O21+'Прил. 11 АЛЬФА'!O21</f>
        <v>1178</v>
      </c>
      <c r="P21" s="53">
        <f>'Прил. 11 СОГАЗ'!P21+'Прил. 11 АЛЬФА'!P21</f>
        <v>370</v>
      </c>
      <c r="Q21" s="53">
        <f>'Прил. 11 СОГАЗ'!Q21+'Прил. 11 АЛЬФА'!Q21</f>
        <v>736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46418</v>
      </c>
      <c r="D22" s="53">
        <f>'Прил. 11 СОГАЗ'!D22+'Прил. 11 АЛЬФА'!D22</f>
        <v>19975</v>
      </c>
      <c r="E22" s="53">
        <f>'Прил. 11 СОГАЗ'!E22+'Прил. 11 АЛЬФА'!E22</f>
        <v>26443</v>
      </c>
      <c r="F22" s="53">
        <f>'Прил. 11 СОГАЗ'!F22+'Прил. 11 АЛЬФА'!F22</f>
        <v>245</v>
      </c>
      <c r="G22" s="53">
        <f>'Прил. 11 СОГАЗ'!G22+'Прил. 11 АЛЬФА'!G22</f>
        <v>232</v>
      </c>
      <c r="H22" s="53">
        <f>'Прил. 11 СОГАЗ'!H22+'Прил. 11 АЛЬФА'!H22</f>
        <v>1179</v>
      </c>
      <c r="I22" s="53">
        <f>'Прил. 11 СОГАЗ'!I22+'Прил. 11 АЛЬФА'!I22</f>
        <v>1215</v>
      </c>
      <c r="J22" s="53">
        <f>'Прил. 11 СОГАЗ'!J22+'Прил. 11 АЛЬФА'!J22</f>
        <v>4941</v>
      </c>
      <c r="K22" s="53">
        <f>'Прил. 11 СОГАЗ'!K22+'Прил. 11 АЛЬФА'!K22</f>
        <v>4853</v>
      </c>
      <c r="L22" s="53">
        <f>'Прил. 11 СОГАЗ'!L22+'Прил. 11 АЛЬФА'!L22</f>
        <v>7062</v>
      </c>
      <c r="M22" s="53">
        <f>'Прил. 11 СОГАЗ'!M22+'Прил. 11 АЛЬФА'!M22</f>
        <v>10652</v>
      </c>
      <c r="N22" s="53">
        <f>'Прил. 11 СОГАЗ'!N22+'Прил. 11 АЛЬФА'!N22</f>
        <v>4982</v>
      </c>
      <c r="O22" s="53">
        <f>'Прил. 11 СОГАЗ'!O22+'Прил. 11 АЛЬФА'!O22</f>
        <v>6331</v>
      </c>
      <c r="P22" s="53">
        <f>'Прил. 11 СОГАЗ'!P22+'Прил. 11 АЛЬФА'!P22</f>
        <v>1566</v>
      </c>
      <c r="Q22" s="53">
        <f>'Прил. 11 СОГАЗ'!Q22+'Прил. 11 АЛЬФА'!Q22</f>
        <v>3160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86</v>
      </c>
      <c r="C24" s="52">
        <f t="shared" si="0"/>
        <v>1086</v>
      </c>
      <c r="D24" s="53">
        <f>'Прил. 11 СОГАЗ'!D24+'Прил. 11 АЛЬФА'!D24</f>
        <v>556</v>
      </c>
      <c r="E24" s="53">
        <f>'Прил. 11 СОГАЗ'!E24+'Прил. 11 АЛЬФА'!E24</f>
        <v>530</v>
      </c>
      <c r="F24" s="53">
        <f>'Прил. 11 СОГАЗ'!F24+'Прил. 11 АЛЬФА'!F24</f>
        <v>2</v>
      </c>
      <c r="G24" s="53">
        <f>'Прил. 11 СОГАЗ'!G24+'Прил. 11 АЛЬФА'!G24</f>
        <v>1</v>
      </c>
      <c r="H24" s="53">
        <f>'Прил. 11 СОГАЗ'!H24+'Прил. 11 АЛЬФА'!H24</f>
        <v>17</v>
      </c>
      <c r="I24" s="53">
        <f>'Прил. 11 СОГАЗ'!I24+'Прил. 11 АЛЬФА'!I24</f>
        <v>12</v>
      </c>
      <c r="J24" s="53">
        <f>'Прил. 11 СОГАЗ'!J24+'Прил. 11 АЛЬФА'!J24</f>
        <v>81</v>
      </c>
      <c r="K24" s="53">
        <f>'Прил. 11 СОГАЗ'!K24+'Прил. 11 АЛЬФА'!K24</f>
        <v>80</v>
      </c>
      <c r="L24" s="53">
        <f>'Прил. 11 СОГАЗ'!L24+'Прил. 11 АЛЬФА'!L24</f>
        <v>202</v>
      </c>
      <c r="M24" s="53">
        <f>'Прил. 11 СОГАЗ'!M24+'Прил. 11 АЛЬФА'!M24</f>
        <v>185</v>
      </c>
      <c r="N24" s="53">
        <f>'Прил. 11 СОГАЗ'!N24+'Прил. 11 АЛЬФА'!N24</f>
        <v>206</v>
      </c>
      <c r="O24" s="53">
        <f>'Прил. 11 СОГАЗ'!O24+'Прил. 11 АЛЬФА'!O24</f>
        <v>192</v>
      </c>
      <c r="P24" s="53">
        <f>'Прил. 11 СОГАЗ'!P24+'Прил. 11 АЛЬФА'!P24</f>
        <v>48</v>
      </c>
      <c r="Q24" s="53">
        <f>'Прил. 11 СОГАЗ'!Q24+'Прил. 11 АЛЬФА'!Q24</f>
        <v>60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38824</v>
      </c>
      <c r="D25" s="53">
        <f>'Прил. 11 СОГАЗ'!D25+'Прил. 11 АЛЬФА'!D25</f>
        <v>19404</v>
      </c>
      <c r="E25" s="53">
        <f>'Прил. 11 СОГАЗ'!E25+'Прил. 11 АЛЬФА'!E25</f>
        <v>19420</v>
      </c>
      <c r="F25" s="53">
        <f>'Прил. 11 СОГАЗ'!F25+'Прил. 11 АЛЬФА'!F25</f>
        <v>95</v>
      </c>
      <c r="G25" s="53">
        <f>'Прил. 11 СОГАЗ'!G25+'Прил. 11 АЛЬФА'!G25</f>
        <v>123</v>
      </c>
      <c r="H25" s="53">
        <f>'Прил. 11 СОГАЗ'!H25+'Прил. 11 АЛЬФА'!H25</f>
        <v>645</v>
      </c>
      <c r="I25" s="53">
        <f>'Прил. 11 СОГАЗ'!I25+'Прил. 11 АЛЬФА'!I25</f>
        <v>607</v>
      </c>
      <c r="J25" s="53">
        <f>'Прил. 11 СОГАЗ'!J25+'Прил. 11 АЛЬФА'!J25</f>
        <v>2752</v>
      </c>
      <c r="K25" s="53">
        <f>'Прил. 11 СОГАЗ'!K25+'Прил. 11 АЛЬФА'!K25</f>
        <v>2701</v>
      </c>
      <c r="L25" s="53">
        <f>'Прил. 11 СОГАЗ'!L25+'Прил. 11 АЛЬФА'!L25</f>
        <v>8377</v>
      </c>
      <c r="M25" s="53">
        <f>'Прил. 11 СОГАЗ'!M25+'Прил. 11 АЛЬФА'!M25</f>
        <v>6271</v>
      </c>
      <c r="N25" s="53">
        <f>'Прил. 11 СОГАЗ'!N25+'Прил. 11 АЛЬФА'!N25</f>
        <v>5484</v>
      </c>
      <c r="O25" s="53">
        <f>'Прил. 11 СОГАЗ'!O25+'Прил. 11 АЛЬФА'!O25</f>
        <v>5369</v>
      </c>
      <c r="P25" s="53">
        <f>'Прил. 11 СОГАЗ'!P25+'Прил. 11 АЛЬФА'!P25</f>
        <v>2051</v>
      </c>
      <c r="Q25" s="53">
        <f>'Прил. 11 СОГАЗ'!Q25+'Прил. 11 АЛЬФА'!Q25</f>
        <v>4349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476</v>
      </c>
      <c r="D26" s="53">
        <f>'Прил. 11 СОГАЗ'!D26+'Прил. 11 АЛЬФА'!D26</f>
        <v>237</v>
      </c>
      <c r="E26" s="53">
        <f>'Прил. 11 СОГАЗ'!E26+'Прил. 11 АЛЬФА'!E26</f>
        <v>239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4</v>
      </c>
      <c r="I26" s="53">
        <f>'Прил. 11 СОГАЗ'!I26+'Прил. 11 АЛЬФА'!I26</f>
        <v>4</v>
      </c>
      <c r="J26" s="53">
        <f>'Прил. 11 СОГАЗ'!J26+'Прил. 11 АЛЬФА'!J26</f>
        <v>28</v>
      </c>
      <c r="K26" s="53">
        <f>'Прил. 11 СОГАЗ'!K26+'Прил. 11 АЛЬФА'!K26</f>
        <v>22</v>
      </c>
      <c r="L26" s="53">
        <f>'Прил. 11 СОГАЗ'!L26+'Прил. 11 АЛЬФА'!L26</f>
        <v>90</v>
      </c>
      <c r="M26" s="53">
        <f>'Прил. 11 СОГАЗ'!M26+'Прил. 11 АЛЬФА'!M26</f>
        <v>62</v>
      </c>
      <c r="N26" s="53">
        <f>'Прил. 11 СОГАЗ'!N26+'Прил. 11 АЛЬФА'!N26</f>
        <v>87</v>
      </c>
      <c r="O26" s="53">
        <f>'Прил. 11 СОГАЗ'!O26+'Прил. 11 АЛЬФА'!O26</f>
        <v>82</v>
      </c>
      <c r="P26" s="53">
        <f>'Прил. 11 СОГАЗ'!P26+'Прил. 11 АЛЬФА'!P26</f>
        <v>28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3945</v>
      </c>
      <c r="D27" s="53">
        <f>'Прил. 11 СОГАЗ'!D27+'Прил. 11 АЛЬФА'!D27</f>
        <v>1751</v>
      </c>
      <c r="E27" s="53">
        <f>'Прил. 11 СОГАЗ'!E27+'Прил. 11 АЛЬФА'!E27</f>
        <v>2194</v>
      </c>
      <c r="F27" s="53">
        <f>'Прил. 11 СОГАЗ'!F27+'Прил. 11 АЛЬФА'!F27</f>
        <v>16</v>
      </c>
      <c r="G27" s="53">
        <f>'Прил. 11 СОГАЗ'!G27+'Прил. 11 АЛЬФА'!G27</f>
        <v>8</v>
      </c>
      <c r="H27" s="53">
        <f>'Прил. 11 СОГАЗ'!H27+'Прил. 11 АЛЬФА'!H27</f>
        <v>94</v>
      </c>
      <c r="I27" s="53">
        <f>'Прил. 11 СОГАЗ'!I27+'Прил. 11 АЛЬФА'!I27</f>
        <v>99</v>
      </c>
      <c r="J27" s="53">
        <f>'Прил. 11 СОГАЗ'!J27+'Прил. 11 АЛЬФА'!J27</f>
        <v>530</v>
      </c>
      <c r="K27" s="53">
        <f>'Прил. 11 СОГАЗ'!K27+'Прил. 11 АЛЬФА'!K27</f>
        <v>500</v>
      </c>
      <c r="L27" s="53">
        <f>'Прил. 11 СОГАЗ'!L27+'Прил. 11 АЛЬФА'!L27</f>
        <v>629</v>
      </c>
      <c r="M27" s="53">
        <f>'Прил. 11 СОГАЗ'!M27+'Прил. 11 АЛЬФА'!M27</f>
        <v>914</v>
      </c>
      <c r="N27" s="53">
        <f>'Прил. 11 СОГАЗ'!N27+'Прил. 11 АЛЬФА'!N27</f>
        <v>404</v>
      </c>
      <c r="O27" s="53">
        <f>'Прил. 11 СОГАЗ'!O27+'Прил. 11 АЛЬФА'!O27</f>
        <v>521</v>
      </c>
      <c r="P27" s="53">
        <f>'Прил. 11 СОГАЗ'!P27+'Прил. 11 АЛЬФА'!P27</f>
        <v>78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29524</v>
      </c>
      <c r="D28" s="53">
        <f>'Прил. 11 СОГАЗ'!D28+'Прил. 11 АЛЬФА'!D28</f>
        <v>13647</v>
      </c>
      <c r="E28" s="53">
        <f>'Прил. 11 СОГАЗ'!E28+'Прил. 11 АЛЬФА'!E28</f>
        <v>15877</v>
      </c>
      <c r="F28" s="53">
        <f>'Прил. 11 СОГАЗ'!F28+'Прил. 11 АЛЬФА'!F28</f>
        <v>105</v>
      </c>
      <c r="G28" s="53">
        <f>'Прил. 11 СОГАЗ'!G28+'Прил. 11 АЛЬФА'!G28</f>
        <v>89</v>
      </c>
      <c r="H28" s="53">
        <f>'Прил. 11 СОГАЗ'!H28+'Прил. 11 АЛЬФА'!H28</f>
        <v>655</v>
      </c>
      <c r="I28" s="53">
        <f>'Прил. 11 СОГАЗ'!I28+'Прил. 11 АЛЬФА'!I28</f>
        <v>593</v>
      </c>
      <c r="J28" s="53">
        <f>'Прил. 11 СОГАЗ'!J28+'Прил. 11 АЛЬФА'!J28</f>
        <v>2816</v>
      </c>
      <c r="K28" s="53">
        <f>'Прил. 11 СОГАЗ'!K28+'Прил. 11 АЛЬФА'!K28</f>
        <v>2767</v>
      </c>
      <c r="L28" s="53">
        <f>'Прил. 11 СОГАЗ'!L28+'Прил. 11 АЛЬФА'!L28</f>
        <v>5250</v>
      </c>
      <c r="M28" s="53">
        <f>'Прил. 11 СОГАЗ'!M28+'Прил. 11 АЛЬФА'!M28</f>
        <v>5865</v>
      </c>
      <c r="N28" s="53">
        <f>'Прил. 11 СОГАЗ'!N28+'Прил. 11 АЛЬФА'!N28</f>
        <v>3725</v>
      </c>
      <c r="O28" s="53">
        <f>'Прил. 11 СОГАЗ'!O28+'Прил. 11 АЛЬФА'!O28</f>
        <v>4026</v>
      </c>
      <c r="P28" s="53">
        <f>'Прил. 11 СОГАЗ'!P28+'Прил. 11 АЛЬФА'!P28</f>
        <v>1096</v>
      </c>
      <c r="Q28" s="53">
        <f>'Прил. 11 СОГАЗ'!Q28+'Прил. 11 АЛЬФА'!Q28</f>
        <v>2537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13347</v>
      </c>
      <c r="D29" s="53">
        <f>'Прил. 11 СОГАЗ'!D29+'Прил. 11 АЛЬФА'!D29</f>
        <v>5914</v>
      </c>
      <c r="E29" s="53">
        <f>'Прил. 11 СОГАЗ'!E29+'Прил. 11 АЛЬФА'!E29</f>
        <v>7433</v>
      </c>
      <c r="F29" s="53">
        <f>'Прил. 11 СОГАЗ'!F29+'Прил. 11 АЛЬФА'!F29</f>
        <v>69</v>
      </c>
      <c r="G29" s="53">
        <f>'Прил. 11 СОГАЗ'!G29+'Прил. 11 АЛЬФА'!G29</f>
        <v>70</v>
      </c>
      <c r="H29" s="53">
        <f>'Прил. 11 СОГАЗ'!H29+'Прил. 11 АЛЬФА'!H29</f>
        <v>348</v>
      </c>
      <c r="I29" s="53">
        <f>'Прил. 11 СОГАЗ'!I29+'Прил. 11 АЛЬФА'!I29</f>
        <v>326</v>
      </c>
      <c r="J29" s="53">
        <f>'Прил. 11 СОГАЗ'!J29+'Прил. 11 АЛЬФА'!J29</f>
        <v>1465</v>
      </c>
      <c r="K29" s="53">
        <f>'Прил. 11 СОГАЗ'!K29+'Прил. 11 АЛЬФА'!K29</f>
        <v>1344</v>
      </c>
      <c r="L29" s="53">
        <f>'Прил. 11 СОГАЗ'!L29+'Прил. 11 АЛЬФА'!L29</f>
        <v>2224</v>
      </c>
      <c r="M29" s="53">
        <f>'Прил. 11 СОГАЗ'!M29+'Прил. 11 АЛЬФА'!M29</f>
        <v>2949</v>
      </c>
      <c r="N29" s="53">
        <f>'Прил. 11 СОГАЗ'!N29+'Прил. 11 АЛЬФА'!N29</f>
        <v>1382</v>
      </c>
      <c r="O29" s="53">
        <f>'Прил. 11 СОГАЗ'!O29+'Прил. 11 АЛЬФА'!O29</f>
        <v>1790</v>
      </c>
      <c r="P29" s="53">
        <f>'Прил. 11 СОГАЗ'!P29+'Прил. 11 АЛЬФА'!P29</f>
        <v>426</v>
      </c>
      <c r="Q29" s="53">
        <f>'Прил. 11 СОГАЗ'!Q29+'Прил. 11 АЛЬФА'!Q29</f>
        <v>954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8037</v>
      </c>
      <c r="D30" s="53">
        <f>'Прил. 11 СОГАЗ'!D30+'Прил. 11 АЛЬФА'!D30</f>
        <v>3370</v>
      </c>
      <c r="E30" s="53">
        <f>'Прил. 11 СОГАЗ'!E30+'Прил. 11 АЛЬФА'!E30</f>
        <v>4667</v>
      </c>
      <c r="F30" s="53">
        <f>'Прил. 11 СОГАЗ'!F30+'Прил. 11 АЛЬФА'!F30</f>
        <v>37</v>
      </c>
      <c r="G30" s="53">
        <f>'Прил. 11 СОГАЗ'!G30+'Прил. 11 АЛЬФА'!G30</f>
        <v>47</v>
      </c>
      <c r="H30" s="53">
        <f>'Прил. 11 СОГАЗ'!H30+'Прил. 11 АЛЬФА'!H30</f>
        <v>299</v>
      </c>
      <c r="I30" s="53">
        <f>'Прил. 11 СОГАЗ'!I30+'Прил. 11 АЛЬФА'!I30</f>
        <v>275</v>
      </c>
      <c r="J30" s="53">
        <f>'Прил. 11 СОГАЗ'!J30+'Прил. 11 АЛЬФА'!J30</f>
        <v>1209</v>
      </c>
      <c r="K30" s="53">
        <f>'Прил. 11 СОГАЗ'!K30+'Прил. 11 АЛЬФА'!K30</f>
        <v>1148</v>
      </c>
      <c r="L30" s="53">
        <f>'Прил. 11 СОГАЗ'!L30+'Прил. 11 АЛЬФА'!L30</f>
        <v>1073</v>
      </c>
      <c r="M30" s="53">
        <f>'Прил. 11 СОГАЗ'!M30+'Прил. 11 АЛЬФА'!M30</f>
        <v>2211</v>
      </c>
      <c r="N30" s="53">
        <f>'Прил. 11 СОГАЗ'!N30+'Прил. 11 АЛЬФА'!N30</f>
        <v>627</v>
      </c>
      <c r="O30" s="53">
        <f>'Прил. 11 СОГАЗ'!O30+'Прил. 11 АЛЬФА'!O30</f>
        <v>793</v>
      </c>
      <c r="P30" s="53">
        <f>'Прил. 11 СОГАЗ'!P30+'Прил. 11 АЛЬФА'!P30</f>
        <v>125</v>
      </c>
      <c r="Q30" s="53">
        <f>'Прил. 11 СОГАЗ'!Q30+'Прил. 11 АЛЬФА'!Q30</f>
        <v>193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11969</v>
      </c>
      <c r="D31" s="53">
        <f>'Прил. 11 СОГАЗ'!D31+'Прил. 11 АЛЬФА'!D31</f>
        <v>5558</v>
      </c>
      <c r="E31" s="53">
        <f>'Прил. 11 СОГАЗ'!E31+'Прил. 11 АЛЬФА'!E31</f>
        <v>6411</v>
      </c>
      <c r="F31" s="53">
        <f>'Прил. 11 СОГАЗ'!F31+'Прил. 11 АЛЬФА'!F31</f>
        <v>56</v>
      </c>
      <c r="G31" s="53">
        <f>'Прил. 11 СОГАЗ'!G31+'Прил. 11 АЛЬФА'!G31</f>
        <v>61</v>
      </c>
      <c r="H31" s="53">
        <f>'Прил. 11 СОГАЗ'!H31+'Прил. 11 АЛЬФА'!H31</f>
        <v>307</v>
      </c>
      <c r="I31" s="53">
        <f>'Прил. 11 СОГАЗ'!I31+'Прил. 11 АЛЬФА'!I31</f>
        <v>256</v>
      </c>
      <c r="J31" s="53">
        <f>'Прил. 11 СОГАЗ'!J31+'Прил. 11 АЛЬФА'!J31</f>
        <v>1260</v>
      </c>
      <c r="K31" s="53">
        <f>'Прил. 11 СОГАЗ'!K31+'Прил. 11 АЛЬФА'!K31</f>
        <v>1222</v>
      </c>
      <c r="L31" s="53">
        <f>'Прил. 11 СОГАЗ'!L31+'Прил. 11 АЛЬФА'!L31</f>
        <v>2234</v>
      </c>
      <c r="M31" s="53">
        <f>'Прил. 11 СОГАЗ'!M31+'Прил. 11 АЛЬФА'!M31</f>
        <v>2542</v>
      </c>
      <c r="N31" s="53">
        <f>'Прил. 11 СОГАЗ'!N31+'Прил. 11 АЛЬФА'!N31</f>
        <v>1338</v>
      </c>
      <c r="O31" s="53">
        <f>'Прил. 11 СОГАЗ'!O31+'Прил. 11 АЛЬФА'!O31</f>
        <v>1560</v>
      </c>
      <c r="P31" s="53">
        <f>'Прил. 11 СОГАЗ'!P31+'Прил. 11 АЛЬФА'!P31</f>
        <v>363</v>
      </c>
      <c r="Q31" s="53">
        <f>'Прил. 11 СОГАЗ'!Q31+'Прил. 11 АЛЬФА'!Q31</f>
        <v>770</v>
      </c>
    </row>
    <row r="32" spans="1:17" s="35" customFormat="1" ht="18.75">
      <c r="A32" s="50">
        <f t="shared" si="1"/>
        <v>10</v>
      </c>
      <c r="B32" s="67" t="s">
        <v>95</v>
      </c>
      <c r="C32" s="52">
        <f t="shared" si="0"/>
        <v>6422</v>
      </c>
      <c r="D32" s="53">
        <f>'Прил. 11 СОГАЗ'!D32+'Прил. 11 АЛЬФА'!D32</f>
        <v>2838</v>
      </c>
      <c r="E32" s="53">
        <f>'Прил. 11 СОГАЗ'!E32+'Прил. 11 АЛЬФА'!E32</f>
        <v>3584</v>
      </c>
      <c r="F32" s="53">
        <f>'Прил. 11 СОГАЗ'!F32+'Прил. 11 АЛЬФА'!F32</f>
        <v>30</v>
      </c>
      <c r="G32" s="53">
        <f>'Прил. 11 СОГАЗ'!G32+'Прил. 11 АЛЬФА'!G32</f>
        <v>19</v>
      </c>
      <c r="H32" s="53">
        <f>'Прил. 11 СОГАЗ'!H32+'Прил. 11 АЛЬФА'!H32</f>
        <v>170</v>
      </c>
      <c r="I32" s="53">
        <f>'Прил. 11 СОГАЗ'!I32+'Прил. 11 АЛЬФА'!I32</f>
        <v>161</v>
      </c>
      <c r="J32" s="53">
        <f>'Прил. 11 СОГАЗ'!J32+'Прил. 11 АЛЬФА'!J32</f>
        <v>762</v>
      </c>
      <c r="K32" s="53">
        <f>'Прил. 11 СОГАЗ'!K32+'Прил. 11 АЛЬФА'!K32</f>
        <v>703</v>
      </c>
      <c r="L32" s="53">
        <f>'Прил. 11 СОГАЗ'!L32+'Прил. 11 АЛЬФА'!L32</f>
        <v>970</v>
      </c>
      <c r="M32" s="53">
        <f>'Прил. 11 СОГАЗ'!M32+'Прил. 11 АЛЬФА'!M32</f>
        <v>1506</v>
      </c>
      <c r="N32" s="53">
        <f>'Прил. 11 СОГАЗ'!N32+'Прил. 11 АЛЬФА'!N32</f>
        <v>715</v>
      </c>
      <c r="O32" s="53">
        <f>'Прил. 11 СОГАЗ'!O32+'Прил. 11 АЛЬФА'!O32</f>
        <v>909</v>
      </c>
      <c r="P32" s="53">
        <f>'Прил. 11 СОГАЗ'!P32+'Прил. 11 АЛЬФА'!P32</f>
        <v>191</v>
      </c>
      <c r="Q32" s="53">
        <f>'Прил. 11 СОГАЗ'!Q32+'Прил. 11 АЛЬФА'!Q32</f>
        <v>286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51175</v>
      </c>
      <c r="D33" s="53">
        <f>'Прил. 11 СОГАЗ'!D33+'Прил. 11 АЛЬФА'!D33</f>
        <v>23487</v>
      </c>
      <c r="E33" s="53">
        <f>'Прил. 11 СОГАЗ'!E33+'Прил. 11 АЛЬФА'!E33</f>
        <v>27688</v>
      </c>
      <c r="F33" s="53">
        <f>'Прил. 11 СОГАЗ'!F33+'Прил. 11 АЛЬФА'!F33</f>
        <v>130</v>
      </c>
      <c r="G33" s="53">
        <f>'Прил. 11 СОГАЗ'!G33+'Прил. 11 АЛЬФА'!G33</f>
        <v>122</v>
      </c>
      <c r="H33" s="53">
        <f>'Прил. 11 СОГАЗ'!H33+'Прил. 11 АЛЬФА'!H33</f>
        <v>805</v>
      </c>
      <c r="I33" s="53">
        <f>'Прил. 11 СОГАЗ'!I33+'Прил. 11 АЛЬФА'!I33</f>
        <v>774</v>
      </c>
      <c r="J33" s="53">
        <f>'Прил. 11 СОГАЗ'!J33+'Прил. 11 АЛЬФА'!J33</f>
        <v>3956</v>
      </c>
      <c r="K33" s="53">
        <f>'Прил. 11 СОГАЗ'!K33+'Прил. 11 АЛЬФА'!K33</f>
        <v>3675</v>
      </c>
      <c r="L33" s="53">
        <f>'Прил. 11 СОГАЗ'!L33+'Прил. 11 АЛЬФА'!L33</f>
        <v>9438</v>
      </c>
      <c r="M33" s="53">
        <f>'Прил. 11 СОГАЗ'!M33+'Прил. 11 АЛЬФА'!M33</f>
        <v>9019</v>
      </c>
      <c r="N33" s="53">
        <f>'Прил. 11 СОГАЗ'!N33+'Прил. 11 АЛЬФА'!N33</f>
        <v>6366</v>
      </c>
      <c r="O33" s="53">
        <f>'Прил. 11 СОГАЗ'!O33+'Прил. 11 АЛЬФА'!O33</f>
        <v>7519</v>
      </c>
      <c r="P33" s="53">
        <f>'Прил. 11 СОГАЗ'!P33+'Прил. 11 АЛЬФА'!P33</f>
        <v>2792</v>
      </c>
      <c r="Q33" s="53">
        <f>'Прил. 11 СОГАЗ'!Q33+'Прил. 11 АЛЬФА'!Q33</f>
        <v>6579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29214</v>
      </c>
      <c r="D34" s="53">
        <f>'Прил. 11 СОГАЗ'!D34+'Прил. 11 АЛЬФА'!D34</f>
        <v>13773</v>
      </c>
      <c r="E34" s="53">
        <f>'Прил. 11 СОГАЗ'!E34+'Прил. 11 АЛЬФА'!E34</f>
        <v>15441</v>
      </c>
      <c r="F34" s="53">
        <f>'Прил. 11 СОГАЗ'!F34+'Прил. 11 АЛЬФА'!F34</f>
        <v>78</v>
      </c>
      <c r="G34" s="53">
        <f>'Прил. 11 СОГАЗ'!G34+'Прил. 11 АЛЬФА'!G34</f>
        <v>80</v>
      </c>
      <c r="H34" s="53">
        <f>'Прил. 11 СОГАЗ'!H34+'Прил. 11 АЛЬФА'!H34</f>
        <v>463</v>
      </c>
      <c r="I34" s="53">
        <f>'Прил. 11 СОГАЗ'!I34+'Прил. 11 АЛЬФА'!I34</f>
        <v>447</v>
      </c>
      <c r="J34" s="53">
        <f>'Прил. 11 СОГАЗ'!J34+'Прил. 11 АЛЬФА'!J34</f>
        <v>2328</v>
      </c>
      <c r="K34" s="53">
        <f>'Прил. 11 СОГАЗ'!K34+'Прил. 11 АЛЬФА'!K34</f>
        <v>2255</v>
      </c>
      <c r="L34" s="53">
        <f>'Прил. 11 СОГАЗ'!L34+'Прил. 11 АЛЬФА'!L34</f>
        <v>5920</v>
      </c>
      <c r="M34" s="53">
        <f>'Прил. 11 СОГАЗ'!M34+'Прил. 11 АЛЬФА'!M34</f>
        <v>5245</v>
      </c>
      <c r="N34" s="53">
        <f>'Прил. 11 СОГАЗ'!N34+'Прил. 11 АЛЬФА'!N34</f>
        <v>3653</v>
      </c>
      <c r="O34" s="53">
        <f>'Прил. 11 СОГАЗ'!O34+'Прил. 11 АЛЬФА'!O34</f>
        <v>4036</v>
      </c>
      <c r="P34" s="53">
        <f>'Прил. 11 СОГАЗ'!P34+'Прил. 11 АЛЬФА'!P34</f>
        <v>1331</v>
      </c>
      <c r="Q34" s="53">
        <f>'Прил. 11 СОГАЗ'!Q34+'Прил. 11 АЛЬФА'!Q34</f>
        <v>3378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42409</v>
      </c>
      <c r="D35" s="53">
        <f>'Прил. 11 СОГАЗ'!D35+'Прил. 11 АЛЬФА'!D35</f>
        <v>19578</v>
      </c>
      <c r="E35" s="53">
        <f>'Прил. 11 СОГАЗ'!E35+'Прил. 11 АЛЬФА'!E35</f>
        <v>22831</v>
      </c>
      <c r="F35" s="53">
        <f>'Прил. 11 СОГАЗ'!F35+'Прил. 11 АЛЬФА'!F35</f>
        <v>113</v>
      </c>
      <c r="G35" s="53">
        <f>'Прил. 11 СОГАЗ'!G35+'Прил. 11 АЛЬФА'!G35</f>
        <v>89</v>
      </c>
      <c r="H35" s="53">
        <f>'Прил. 11 СОГАЗ'!H35+'Прил. 11 АЛЬФА'!H35</f>
        <v>656</v>
      </c>
      <c r="I35" s="53">
        <f>'Прил. 11 СОГАЗ'!I35+'Прил. 11 АЛЬФА'!I35</f>
        <v>669</v>
      </c>
      <c r="J35" s="53">
        <f>'Прил. 11 СОГАЗ'!J35+'Прил. 11 АЛЬФА'!J35</f>
        <v>3376</v>
      </c>
      <c r="K35" s="53">
        <f>'Прил. 11 СОГАЗ'!K35+'Прил. 11 АЛЬФА'!K35</f>
        <v>3133</v>
      </c>
      <c r="L35" s="53">
        <f>'Прил. 11 СОГАЗ'!L35+'Прил. 11 АЛЬФА'!L35</f>
        <v>7275</v>
      </c>
      <c r="M35" s="53">
        <f>'Прил. 11 СОГАЗ'!M35+'Прил. 11 АЛЬФА'!M35</f>
        <v>7066</v>
      </c>
      <c r="N35" s="53">
        <f>'Прил. 11 СОГАЗ'!N35+'Прил. 11 АЛЬФА'!N35</f>
        <v>5591</v>
      </c>
      <c r="O35" s="53">
        <f>'Прил. 11 СОГАЗ'!O35+'Прил. 11 АЛЬФА'!O35</f>
        <v>6188</v>
      </c>
      <c r="P35" s="53">
        <f>'Прил. 11 СОГАЗ'!P35+'Прил. 11 АЛЬФА'!P35</f>
        <v>2567</v>
      </c>
      <c r="Q35" s="53">
        <f>'Прил. 11 СОГАЗ'!Q35+'Прил. 11 АЛЬФА'!Q35</f>
        <v>5686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15707</v>
      </c>
      <c r="D36" s="53">
        <f>'Прил. 11 СОГАЗ'!D36+'Прил. 11 АЛЬФА'!D36</f>
        <v>7454</v>
      </c>
      <c r="E36" s="53">
        <f>'Прил. 11 СОГАЗ'!E36+'Прил. 11 АЛЬФА'!E36</f>
        <v>8253</v>
      </c>
      <c r="F36" s="53">
        <f>'Прил. 11 СОГАЗ'!F36+'Прил. 11 АЛЬФА'!F36</f>
        <v>48</v>
      </c>
      <c r="G36" s="53">
        <f>'Прил. 11 СОГАЗ'!G36+'Прил. 11 АЛЬФА'!G36</f>
        <v>37</v>
      </c>
      <c r="H36" s="53">
        <f>'Прил. 11 СОГАЗ'!H36+'Прил. 11 АЛЬФА'!H36</f>
        <v>258</v>
      </c>
      <c r="I36" s="53">
        <f>'Прил. 11 СОГАЗ'!I36+'Прил. 11 АЛЬФА'!I36</f>
        <v>213</v>
      </c>
      <c r="J36" s="53">
        <f>'Прил. 11 СОГАЗ'!J36+'Прил. 11 АЛЬФА'!J36</f>
        <v>1344</v>
      </c>
      <c r="K36" s="53">
        <f>'Прил. 11 СОГАЗ'!K36+'Прил. 11 АЛЬФА'!K36</f>
        <v>1175</v>
      </c>
      <c r="L36" s="53">
        <f>'Прил. 11 СОГАЗ'!L36+'Прил. 11 АЛЬФА'!L36</f>
        <v>2790</v>
      </c>
      <c r="M36" s="53">
        <f>'Прил. 11 СОГАЗ'!M36+'Прил. 11 АЛЬФА'!M36</f>
        <v>2646</v>
      </c>
      <c r="N36" s="53">
        <f>'Прил. 11 СОГАЗ'!N36+'Прил. 11 АЛЬФА'!N36</f>
        <v>2134</v>
      </c>
      <c r="O36" s="53">
        <f>'Прил. 11 СОГАЗ'!O36+'Прил. 11 АЛЬФА'!O36</f>
        <v>2319</v>
      </c>
      <c r="P36" s="53">
        <f>'Прил. 11 СОГАЗ'!P36+'Прил. 11 АЛЬФА'!P36</f>
        <v>880</v>
      </c>
      <c r="Q36" s="53">
        <f>'Прил. 11 СОГАЗ'!Q36+'Прил. 11 АЛЬФА'!Q36</f>
        <v>1863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1930</v>
      </c>
      <c r="D37" s="53">
        <f>'Прил. 11 СОГАЗ'!D37+'Прил. 11 АЛЬФА'!D37</f>
        <v>924</v>
      </c>
      <c r="E37" s="53">
        <f>'Прил. 11 СОГАЗ'!E37+'Прил. 11 АЛЬФА'!E37</f>
        <v>1006</v>
      </c>
      <c r="F37" s="53">
        <f>'Прил. 11 СОГАЗ'!F37+'Прил. 11 АЛЬФА'!F37</f>
        <v>4</v>
      </c>
      <c r="G37" s="53">
        <f>'Прил. 11 СОГАЗ'!G37+'Прил. 11 АЛЬФА'!G37</f>
        <v>4</v>
      </c>
      <c r="H37" s="53">
        <f>'Прил. 11 СОГАЗ'!H37+'Прил. 11 АЛЬФА'!H37</f>
        <v>23</v>
      </c>
      <c r="I37" s="53">
        <f>'Прил. 11 СОГАЗ'!I37+'Прил. 11 АЛЬФА'!I37</f>
        <v>22</v>
      </c>
      <c r="J37" s="53">
        <f>'Прил. 11 СОГАЗ'!J37+'Прил. 11 АЛЬФА'!J37</f>
        <v>167</v>
      </c>
      <c r="K37" s="53">
        <f>'Прил. 11 СОГАЗ'!K37+'Прил. 11 АЛЬФА'!K37</f>
        <v>149</v>
      </c>
      <c r="L37" s="53">
        <f>'Прил. 11 СОГАЗ'!L37+'Прил. 11 АЛЬФА'!L37</f>
        <v>357</v>
      </c>
      <c r="M37" s="53">
        <f>'Прил. 11 СОГАЗ'!M37+'Прил. 11 АЛЬФА'!M37</f>
        <v>309</v>
      </c>
      <c r="N37" s="53">
        <f>'Прил. 11 СОГАЗ'!N37+'Прил. 11 АЛЬФА'!N37</f>
        <v>267</v>
      </c>
      <c r="O37" s="53">
        <f>'Прил. 11 СОГАЗ'!O37+'Прил. 11 АЛЬФА'!O37</f>
        <v>277</v>
      </c>
      <c r="P37" s="53">
        <f>'Прил. 11 СОГАЗ'!P37+'Прил. 11 АЛЬФА'!P37</f>
        <v>106</v>
      </c>
      <c r="Q37" s="53">
        <f>'Прил. 11 СОГАЗ'!Q37+'Прил. 11 АЛЬФА'!Q37</f>
        <v>245</v>
      </c>
    </row>
    <row r="38" spans="1:17" s="35" customFormat="1" ht="18.75">
      <c r="A38" s="50">
        <v>15</v>
      </c>
      <c r="B38" s="51" t="s">
        <v>102</v>
      </c>
      <c r="C38" s="52">
        <f t="shared" si="0"/>
        <v>4910</v>
      </c>
      <c r="D38" s="53">
        <f>'Прил. 11 СОГАЗ'!D38+'Прил. 11 АЛЬФА'!D38</f>
        <v>2311</v>
      </c>
      <c r="E38" s="53">
        <f>'Прил. 11 СОГАЗ'!E38+'Прил. 11 АЛЬФА'!E38</f>
        <v>2599</v>
      </c>
      <c r="F38" s="53">
        <f>'Прил. 11 СОГАЗ'!F38+'Прил. 11 АЛЬФА'!F38</f>
        <v>8</v>
      </c>
      <c r="G38" s="53">
        <f>'Прил. 11 СОГАЗ'!G38+'Прил. 11 АЛЬФА'!G38</f>
        <v>4</v>
      </c>
      <c r="H38" s="53">
        <f>'Прил. 11 СОГАЗ'!H38+'Прил. 11 АЛЬФА'!H38</f>
        <v>41</v>
      </c>
      <c r="I38" s="53">
        <f>'Прил. 11 СОГАЗ'!I38+'Прил. 11 АЛЬФА'!I38</f>
        <v>53</v>
      </c>
      <c r="J38" s="53">
        <f>'Прил. 11 СОГАЗ'!J38+'Прил. 11 АЛЬФА'!J38</f>
        <v>323</v>
      </c>
      <c r="K38" s="53">
        <f>'Прил. 11 СОГАЗ'!K38+'Прил. 11 АЛЬФА'!K38</f>
        <v>319</v>
      </c>
      <c r="L38" s="53">
        <f>'Прил. 11 СОГАЗ'!L38+'Прил. 11 АЛЬФА'!L38</f>
        <v>785</v>
      </c>
      <c r="M38" s="53">
        <f>'Прил. 11 СОГАЗ'!M38+'Прил. 11 АЛЬФА'!M38</f>
        <v>617</v>
      </c>
      <c r="N38" s="53">
        <f>'Прил. 11 СОГАЗ'!N38+'Прил. 11 АЛЬФА'!N38</f>
        <v>723</v>
      </c>
      <c r="O38" s="53">
        <f>'Прил. 11 СОГАЗ'!O38+'Прил. 11 АЛЬФА'!O38</f>
        <v>802</v>
      </c>
      <c r="P38" s="53">
        <f>'Прил. 11 СОГАЗ'!P38+'Прил. 11 АЛЬФА'!P38</f>
        <v>431</v>
      </c>
      <c r="Q38" s="53">
        <f>'Прил. 11 СОГАЗ'!Q38+'Прил. 11 АЛЬФА'!Q38</f>
        <v>804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41565</v>
      </c>
      <c r="D39" s="53">
        <f>'Прил. 11 СОГАЗ'!D39+'Прил. 11 АЛЬФА'!D39</f>
        <v>18977</v>
      </c>
      <c r="E39" s="53">
        <f>'Прил. 11 СОГАЗ'!E39+'Прил. 11 АЛЬФА'!E39</f>
        <v>22588</v>
      </c>
      <c r="F39" s="53">
        <f>'Прил. 11 СОГАЗ'!F39+'Прил. 11 АЛЬФА'!F39</f>
        <v>115</v>
      </c>
      <c r="G39" s="53">
        <f>'Прил. 11 СОГАЗ'!G39+'Прил. 11 АЛЬФА'!G39</f>
        <v>104</v>
      </c>
      <c r="H39" s="53">
        <f>'Прил. 11 СОГАЗ'!H39+'Прил. 11 АЛЬФА'!H39</f>
        <v>703</v>
      </c>
      <c r="I39" s="53">
        <f>'Прил. 11 СОГАЗ'!I39+'Прил. 11 АЛЬФА'!I39</f>
        <v>639</v>
      </c>
      <c r="J39" s="53">
        <f>'Прил. 11 СОГАЗ'!J39+'Прил. 11 АЛЬФА'!J39</f>
        <v>3403</v>
      </c>
      <c r="K39" s="53">
        <f>'Прил. 11 СОГАЗ'!K39+'Прил. 11 АЛЬФА'!K39</f>
        <v>3161</v>
      </c>
      <c r="L39" s="53">
        <f>'Прил. 11 СОГАЗ'!L39+'Прил. 11 АЛЬФА'!L39</f>
        <v>7379</v>
      </c>
      <c r="M39" s="53">
        <f>'Прил. 11 СОГАЗ'!M39+'Прил. 11 АЛЬФА'!M39</f>
        <v>7249</v>
      </c>
      <c r="N39" s="53">
        <f>'Прил. 11 СОГАЗ'!N39+'Прил. 11 АЛЬФА'!N39</f>
        <v>5202</v>
      </c>
      <c r="O39" s="53">
        <f>'Прил. 11 СОГАЗ'!O39+'Прил. 11 АЛЬФА'!O39</f>
        <v>6213</v>
      </c>
      <c r="P39" s="53">
        <f>'Прил. 11 СОГАЗ'!P39+'Прил. 11 АЛЬФА'!P39</f>
        <v>2175</v>
      </c>
      <c r="Q39" s="53">
        <f>'Прил. 11 СОГАЗ'!Q39+'Прил. 11 АЛЬФА'!Q39</f>
        <v>5222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25702</v>
      </c>
      <c r="D40" s="53">
        <f>'Прил. 11 СОГАЗ'!D40+'Прил. 11 АЛЬФА'!D40</f>
        <v>11537</v>
      </c>
      <c r="E40" s="53">
        <f>'Прил. 11 СОГАЗ'!E40+'Прил. 11 АЛЬФА'!E40</f>
        <v>14165</v>
      </c>
      <c r="F40" s="53">
        <f>'Прил. 11 СОГАЗ'!F40+'Прил. 11 АЛЬФА'!F40</f>
        <v>101</v>
      </c>
      <c r="G40" s="53">
        <f>'Прил. 11 СОГАЗ'!G40+'Прил. 11 АЛЬФА'!G40</f>
        <v>126</v>
      </c>
      <c r="H40" s="53">
        <f>'Прил. 11 СОГАЗ'!H40+'Прил. 11 АЛЬФА'!H40</f>
        <v>521</v>
      </c>
      <c r="I40" s="53">
        <f>'Прил. 11 СОГАЗ'!I40+'Прил. 11 АЛЬФА'!I40</f>
        <v>481</v>
      </c>
      <c r="J40" s="53">
        <f>'Прил. 11 СОГАЗ'!J40+'Прил. 11 АЛЬФА'!J40</f>
        <v>2259</v>
      </c>
      <c r="K40" s="53">
        <f>'Прил. 11 СОГАЗ'!K40+'Прил. 11 АЛЬФА'!K40</f>
        <v>2187</v>
      </c>
      <c r="L40" s="53">
        <f>'Прил. 11 СОГАЗ'!L40+'Прил. 11 АЛЬФА'!L40</f>
        <v>4428</v>
      </c>
      <c r="M40" s="53">
        <f>'Прил. 11 СОГАЗ'!M40+'Прил. 11 АЛЬФА'!M40</f>
        <v>4953</v>
      </c>
      <c r="N40" s="53">
        <f>'Прил. 11 СОГАЗ'!N40+'Прил. 11 АЛЬФА'!N40</f>
        <v>3065</v>
      </c>
      <c r="O40" s="53">
        <f>'Прил. 11 СОГАЗ'!O40+'Прил. 11 АЛЬФА'!O40</f>
        <v>3649</v>
      </c>
      <c r="P40" s="53">
        <f>'Прил. 11 СОГАЗ'!P40+'Прил. 11 АЛЬФА'!P40</f>
        <v>1163</v>
      </c>
      <c r="Q40" s="53">
        <f>'Прил. 11 СОГАЗ'!Q40+'Прил. 11 АЛЬФА'!Q40</f>
        <v>2769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17805</v>
      </c>
      <c r="D41" s="53">
        <f>'Прил. 11 СОГАЗ'!D41+'Прил. 11 АЛЬФА'!D41</f>
        <v>8412</v>
      </c>
      <c r="E41" s="53">
        <f>'Прил. 11 СОГАЗ'!E41+'Прил. 11 АЛЬФА'!E41</f>
        <v>9393</v>
      </c>
      <c r="F41" s="53">
        <f>'Прил. 11 СОГАЗ'!F41+'Прил. 11 АЛЬФА'!F41</f>
        <v>48</v>
      </c>
      <c r="G41" s="53">
        <f>'Прил. 11 СОГАЗ'!G41+'Прил. 11 АЛЬФА'!G41</f>
        <v>51</v>
      </c>
      <c r="H41" s="53">
        <f>'Прил. 11 СОГАЗ'!H41+'Прил. 11 АЛЬФА'!H41</f>
        <v>306</v>
      </c>
      <c r="I41" s="53">
        <f>'Прил. 11 СОГАЗ'!I41+'Прил. 11 АЛЬФА'!I41</f>
        <v>235</v>
      </c>
      <c r="J41" s="53">
        <f>'Прил. 11 СОГАЗ'!J41+'Прил. 11 АЛЬФА'!J41</f>
        <v>1361</v>
      </c>
      <c r="K41" s="53">
        <f>'Прил. 11 СОГАЗ'!K41+'Прил. 11 АЛЬФА'!K41</f>
        <v>1315</v>
      </c>
      <c r="L41" s="53">
        <f>'Прил. 11 СОГАЗ'!L41+'Прил. 11 АЛЬФА'!L41</f>
        <v>3314</v>
      </c>
      <c r="M41" s="53">
        <f>'Прил. 11 СОГАЗ'!M41+'Прил. 11 АЛЬФА'!M41</f>
        <v>2919</v>
      </c>
      <c r="N41" s="53">
        <f>'Прил. 11 СОГАЗ'!N41+'Прил. 11 АЛЬФА'!N41</f>
        <v>2353</v>
      </c>
      <c r="O41" s="53">
        <f>'Прил. 11 СОГАЗ'!O41+'Прил. 11 АЛЬФА'!O41</f>
        <v>2579</v>
      </c>
      <c r="P41" s="53">
        <f>'Прил. 11 СОГАЗ'!P41+'Прил. 11 АЛЬФА'!P41</f>
        <v>1030</v>
      </c>
      <c r="Q41" s="53">
        <f>'Прил. 11 СОГАЗ'!Q41+'Прил. 11 АЛЬФА'!Q41</f>
        <v>2294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9417</v>
      </c>
      <c r="D42" s="53">
        <f>'Прил. 11 СОГАЗ'!D42+'Прил. 11 АЛЬФА'!D42</f>
        <v>4561</v>
      </c>
      <c r="E42" s="53">
        <f>'Прил. 11 СОГАЗ'!E42+'Прил. 11 АЛЬФА'!E42</f>
        <v>4856</v>
      </c>
      <c r="F42" s="53">
        <f>'Прил. 11 СОГАЗ'!F42+'Прил. 11 АЛЬФА'!F42</f>
        <v>21</v>
      </c>
      <c r="G42" s="53">
        <f>'Прил. 11 СОГАЗ'!G42+'Прил. 11 АЛЬФА'!G42</f>
        <v>18</v>
      </c>
      <c r="H42" s="53">
        <f>'Прил. 11 СОГАЗ'!H42+'Прил. 11 АЛЬФА'!H42</f>
        <v>108</v>
      </c>
      <c r="I42" s="53">
        <f>'Прил. 11 СОГАЗ'!I42+'Прил. 11 АЛЬФА'!I42</f>
        <v>129</v>
      </c>
      <c r="J42" s="53">
        <f>'Прил. 11 СОГАЗ'!J42+'Прил. 11 АЛЬФА'!J42</f>
        <v>752</v>
      </c>
      <c r="K42" s="53">
        <f>'Прил. 11 СОГАЗ'!K42+'Прил. 11 АЛЬФА'!K42</f>
        <v>700</v>
      </c>
      <c r="L42" s="53">
        <f>'Прил. 11 СОГАЗ'!L42+'Прил. 11 АЛЬФА'!L42</f>
        <v>1787</v>
      </c>
      <c r="M42" s="53">
        <f>'Прил. 11 СОГАЗ'!M42+'Прил. 11 АЛЬФА'!M42</f>
        <v>1415</v>
      </c>
      <c r="N42" s="53">
        <f>'Прил. 11 СОГАЗ'!N42+'Прил. 11 АЛЬФА'!N42</f>
        <v>1348</v>
      </c>
      <c r="O42" s="53">
        <f>'Прил. 11 СОГАЗ'!O42+'Прил. 11 АЛЬФА'!O42</f>
        <v>1345</v>
      </c>
      <c r="P42" s="53">
        <f>'Прил. 11 СОГАЗ'!P42+'Прил. 11 АЛЬФА'!P42</f>
        <v>545</v>
      </c>
      <c r="Q42" s="53">
        <f>'Прил. 11 СОГАЗ'!Q42+'Прил. 11 АЛЬФА'!Q42</f>
        <v>1249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668871</v>
      </c>
      <c r="D43" s="52">
        <f t="shared" si="2"/>
        <v>309011</v>
      </c>
      <c r="E43" s="52">
        <f t="shared" si="2"/>
        <v>359860</v>
      </c>
      <c r="F43" s="52">
        <f t="shared" si="2"/>
        <v>2359</v>
      </c>
      <c r="G43" s="52">
        <f t="shared" si="2"/>
        <v>2280</v>
      </c>
      <c r="H43" s="52">
        <f t="shared" si="2"/>
        <v>12270</v>
      </c>
      <c r="I43" s="52">
        <f t="shared" si="2"/>
        <v>11719</v>
      </c>
      <c r="J43" s="52">
        <f t="shared" si="2"/>
        <v>55718</v>
      </c>
      <c r="K43" s="52">
        <f t="shared" si="2"/>
        <v>52557</v>
      </c>
      <c r="L43" s="52">
        <f t="shared" ref="L43:M43" si="3">SUM(L20:L42)-L21-L23-L26-L37</f>
        <v>119357</v>
      </c>
      <c r="M43" s="52">
        <f t="shared" si="3"/>
        <v>122873</v>
      </c>
      <c r="N43" s="52">
        <f t="shared" si="2"/>
        <v>85621</v>
      </c>
      <c r="O43" s="52">
        <f t="shared" si="2"/>
        <v>96000</v>
      </c>
      <c r="P43" s="52">
        <f t="shared" si="2"/>
        <v>33686</v>
      </c>
      <c r="Q43" s="52">
        <f t="shared" si="2"/>
        <v>74431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71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215132</v>
      </c>
      <c r="D20" s="53">
        <f>F20+H20+J20+N20+P20+L20</f>
        <v>99215</v>
      </c>
      <c r="E20" s="53">
        <f>G20+I20+K20+O20+Q20+M20</f>
        <v>115917</v>
      </c>
      <c r="F20" s="53">
        <v>817</v>
      </c>
      <c r="G20" s="53">
        <v>779</v>
      </c>
      <c r="H20" s="53">
        <v>3715</v>
      </c>
      <c r="I20" s="53">
        <v>3594</v>
      </c>
      <c r="J20" s="53">
        <v>17125</v>
      </c>
      <c r="K20" s="53">
        <v>15811</v>
      </c>
      <c r="L20" s="53">
        <v>37772</v>
      </c>
      <c r="M20" s="53">
        <v>38344</v>
      </c>
      <c r="N20" s="53">
        <v>27872</v>
      </c>
      <c r="O20" s="53">
        <v>31093</v>
      </c>
      <c r="P20" s="53">
        <v>11914</v>
      </c>
      <c r="Q20" s="53">
        <v>26296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4663</v>
      </c>
      <c r="D21" s="53">
        <f t="shared" ref="D21:D42" si="1">F21+H21+J21+N21+P21+L21</f>
        <v>2165</v>
      </c>
      <c r="E21" s="53">
        <f t="shared" ref="E21:E42" si="2">G21+I21+K21+O21+Q21+M21</f>
        <v>2498</v>
      </c>
      <c r="F21" s="53">
        <v>25</v>
      </c>
      <c r="G21" s="53">
        <v>20</v>
      </c>
      <c r="H21" s="53">
        <v>107</v>
      </c>
      <c r="I21" s="53">
        <v>94</v>
      </c>
      <c r="J21" s="53">
        <v>388</v>
      </c>
      <c r="K21" s="53">
        <v>335</v>
      </c>
      <c r="L21" s="53">
        <v>833</v>
      </c>
      <c r="M21" s="53">
        <v>875</v>
      </c>
      <c r="N21" s="53">
        <v>570</v>
      </c>
      <c r="O21" s="53">
        <v>738</v>
      </c>
      <c r="P21" s="53">
        <v>242</v>
      </c>
      <c r="Q21" s="53">
        <v>436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27585</v>
      </c>
      <c r="D22" s="53">
        <f t="shared" si="1"/>
        <v>11691</v>
      </c>
      <c r="E22" s="53">
        <f t="shared" si="2"/>
        <v>15894</v>
      </c>
      <c r="F22" s="53">
        <v>237</v>
      </c>
      <c r="G22" s="53">
        <v>221</v>
      </c>
      <c r="H22" s="53">
        <v>1012</v>
      </c>
      <c r="I22" s="53">
        <v>1026</v>
      </c>
      <c r="J22" s="53">
        <v>2862</v>
      </c>
      <c r="K22" s="53">
        <v>2793</v>
      </c>
      <c r="L22" s="53">
        <v>3691</v>
      </c>
      <c r="M22" s="53">
        <v>6474</v>
      </c>
      <c r="N22" s="53">
        <v>3013</v>
      </c>
      <c r="O22" s="53">
        <v>3732</v>
      </c>
      <c r="P22" s="53">
        <v>876</v>
      </c>
      <c r="Q22" s="53">
        <v>1648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80</v>
      </c>
      <c r="D24" s="53">
        <f t="shared" si="1"/>
        <v>40</v>
      </c>
      <c r="E24" s="53">
        <f t="shared" si="2"/>
        <v>40</v>
      </c>
      <c r="F24" s="53">
        <v>1</v>
      </c>
      <c r="G24" s="53">
        <v>0</v>
      </c>
      <c r="H24" s="53">
        <v>3</v>
      </c>
      <c r="I24" s="53">
        <v>2</v>
      </c>
      <c r="J24" s="53">
        <v>4</v>
      </c>
      <c r="K24" s="53">
        <v>5</v>
      </c>
      <c r="L24" s="53">
        <v>20</v>
      </c>
      <c r="M24" s="53">
        <v>19</v>
      </c>
      <c r="N24" s="53">
        <v>11</v>
      </c>
      <c r="O24" s="53">
        <v>10</v>
      </c>
      <c r="P24" s="53">
        <v>1</v>
      </c>
      <c r="Q24" s="53">
        <v>4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35990</v>
      </c>
      <c r="D25" s="53">
        <f t="shared" si="1"/>
        <v>17649</v>
      </c>
      <c r="E25" s="53">
        <f t="shared" si="2"/>
        <v>18341</v>
      </c>
      <c r="F25" s="53">
        <v>91</v>
      </c>
      <c r="G25" s="53">
        <v>115</v>
      </c>
      <c r="H25" s="53">
        <v>612</v>
      </c>
      <c r="I25" s="53">
        <v>584</v>
      </c>
      <c r="J25" s="53">
        <v>2656</v>
      </c>
      <c r="K25" s="53">
        <v>2624</v>
      </c>
      <c r="L25" s="53">
        <v>7504</v>
      </c>
      <c r="M25" s="53">
        <v>5895</v>
      </c>
      <c r="N25" s="53">
        <v>4854</v>
      </c>
      <c r="O25" s="53">
        <v>4957</v>
      </c>
      <c r="P25" s="53">
        <v>1932</v>
      </c>
      <c r="Q25" s="53">
        <v>4166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457</v>
      </c>
      <c r="D26" s="53">
        <f t="shared" si="1"/>
        <v>228</v>
      </c>
      <c r="E26" s="53">
        <f t="shared" si="2"/>
        <v>229</v>
      </c>
      <c r="F26" s="53">
        <v>0</v>
      </c>
      <c r="G26" s="53">
        <v>0</v>
      </c>
      <c r="H26" s="53">
        <v>4</v>
      </c>
      <c r="I26" s="53">
        <v>4</v>
      </c>
      <c r="J26" s="53">
        <v>27</v>
      </c>
      <c r="K26" s="53">
        <v>22</v>
      </c>
      <c r="L26" s="53">
        <v>87</v>
      </c>
      <c r="M26" s="53">
        <v>58</v>
      </c>
      <c r="N26" s="53">
        <v>82</v>
      </c>
      <c r="O26" s="53">
        <v>79</v>
      </c>
      <c r="P26" s="53">
        <v>28</v>
      </c>
      <c r="Q26" s="53">
        <v>66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429</v>
      </c>
      <c r="D27" s="53">
        <f t="shared" si="1"/>
        <v>192</v>
      </c>
      <c r="E27" s="53">
        <f t="shared" si="2"/>
        <v>237</v>
      </c>
      <c r="F27" s="53">
        <v>0</v>
      </c>
      <c r="G27" s="53">
        <v>0</v>
      </c>
      <c r="H27" s="53">
        <v>2</v>
      </c>
      <c r="I27" s="53">
        <v>6</v>
      </c>
      <c r="J27" s="53">
        <v>36</v>
      </c>
      <c r="K27" s="53">
        <v>37</v>
      </c>
      <c r="L27" s="53">
        <v>65</v>
      </c>
      <c r="M27" s="53">
        <v>92</v>
      </c>
      <c r="N27" s="53">
        <v>67</v>
      </c>
      <c r="O27" s="53">
        <v>75</v>
      </c>
      <c r="P27" s="53">
        <v>22</v>
      </c>
      <c r="Q27" s="53">
        <v>27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29216</v>
      </c>
      <c r="D28" s="53">
        <f t="shared" si="1"/>
        <v>13422</v>
      </c>
      <c r="E28" s="53">
        <f t="shared" si="2"/>
        <v>15794</v>
      </c>
      <c r="F28" s="53">
        <v>105</v>
      </c>
      <c r="G28" s="53">
        <v>89</v>
      </c>
      <c r="H28" s="53">
        <v>653</v>
      </c>
      <c r="I28" s="53">
        <v>589</v>
      </c>
      <c r="J28" s="53">
        <v>2807</v>
      </c>
      <c r="K28" s="53">
        <v>2756</v>
      </c>
      <c r="L28" s="53">
        <v>5127</v>
      </c>
      <c r="M28" s="53">
        <v>5824</v>
      </c>
      <c r="N28" s="53">
        <v>3649</v>
      </c>
      <c r="O28" s="53">
        <v>4005</v>
      </c>
      <c r="P28" s="53">
        <v>1081</v>
      </c>
      <c r="Q28" s="53">
        <v>2531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4418</v>
      </c>
      <c r="D29" s="53">
        <f t="shared" si="1"/>
        <v>1915</v>
      </c>
      <c r="E29" s="53">
        <f t="shared" si="2"/>
        <v>2503</v>
      </c>
      <c r="F29" s="53">
        <v>14</v>
      </c>
      <c r="G29" s="53">
        <v>9</v>
      </c>
      <c r="H29" s="53">
        <v>54</v>
      </c>
      <c r="I29" s="53">
        <v>67</v>
      </c>
      <c r="J29" s="53">
        <v>469</v>
      </c>
      <c r="K29" s="53">
        <v>455</v>
      </c>
      <c r="L29" s="53">
        <v>729</v>
      </c>
      <c r="M29" s="53">
        <v>947</v>
      </c>
      <c r="N29" s="53">
        <v>508</v>
      </c>
      <c r="O29" s="53">
        <v>729</v>
      </c>
      <c r="P29" s="53">
        <v>141</v>
      </c>
      <c r="Q29" s="53">
        <v>296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3224</v>
      </c>
      <c r="D30" s="53">
        <f t="shared" si="1"/>
        <v>1337</v>
      </c>
      <c r="E30" s="53">
        <f t="shared" si="2"/>
        <v>1887</v>
      </c>
      <c r="F30" s="53">
        <v>2</v>
      </c>
      <c r="G30" s="53">
        <v>8</v>
      </c>
      <c r="H30" s="53">
        <v>84</v>
      </c>
      <c r="I30" s="53">
        <v>75</v>
      </c>
      <c r="J30" s="53">
        <v>479</v>
      </c>
      <c r="K30" s="53">
        <v>448</v>
      </c>
      <c r="L30" s="53">
        <v>432</v>
      </c>
      <c r="M30" s="53">
        <v>865</v>
      </c>
      <c r="N30" s="53">
        <v>280</v>
      </c>
      <c r="O30" s="53">
        <v>409</v>
      </c>
      <c r="P30" s="53">
        <v>60</v>
      </c>
      <c r="Q30" s="53">
        <v>82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2886</v>
      </c>
      <c r="D31" s="53">
        <f t="shared" si="1"/>
        <v>1402</v>
      </c>
      <c r="E31" s="53">
        <f t="shared" si="2"/>
        <v>1484</v>
      </c>
      <c r="F31" s="53">
        <v>0</v>
      </c>
      <c r="G31" s="53">
        <v>3</v>
      </c>
      <c r="H31" s="53">
        <v>13</v>
      </c>
      <c r="I31" s="53">
        <v>8</v>
      </c>
      <c r="J31" s="53">
        <v>266</v>
      </c>
      <c r="K31" s="53">
        <v>227</v>
      </c>
      <c r="L31" s="53">
        <v>592</v>
      </c>
      <c r="M31" s="53">
        <v>551</v>
      </c>
      <c r="N31" s="53">
        <v>414</v>
      </c>
      <c r="O31" s="53">
        <v>476</v>
      </c>
      <c r="P31" s="53">
        <v>117</v>
      </c>
      <c r="Q31" s="53">
        <v>219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998</v>
      </c>
      <c r="D32" s="53">
        <f t="shared" si="1"/>
        <v>434</v>
      </c>
      <c r="E32" s="53">
        <f t="shared" si="2"/>
        <v>564</v>
      </c>
      <c r="F32" s="53">
        <v>6</v>
      </c>
      <c r="G32" s="53">
        <v>5</v>
      </c>
      <c r="H32" s="53">
        <v>21</v>
      </c>
      <c r="I32" s="53">
        <v>15</v>
      </c>
      <c r="J32" s="53">
        <v>66</v>
      </c>
      <c r="K32" s="53">
        <v>70</v>
      </c>
      <c r="L32" s="53">
        <v>163</v>
      </c>
      <c r="M32" s="53">
        <v>221</v>
      </c>
      <c r="N32" s="53">
        <v>141</v>
      </c>
      <c r="O32" s="53">
        <v>191</v>
      </c>
      <c r="P32" s="53">
        <v>37</v>
      </c>
      <c r="Q32" s="53">
        <v>62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29761</v>
      </c>
      <c r="D33" s="53">
        <f t="shared" si="1"/>
        <v>13887</v>
      </c>
      <c r="E33" s="53">
        <f t="shared" si="2"/>
        <v>15874</v>
      </c>
      <c r="F33" s="53">
        <v>130</v>
      </c>
      <c r="G33" s="53">
        <v>120</v>
      </c>
      <c r="H33" s="53">
        <v>705</v>
      </c>
      <c r="I33" s="53">
        <v>665</v>
      </c>
      <c r="J33" s="53">
        <v>2094</v>
      </c>
      <c r="K33" s="53">
        <v>1978</v>
      </c>
      <c r="L33" s="53">
        <v>5372</v>
      </c>
      <c r="M33" s="53">
        <v>5312</v>
      </c>
      <c r="N33" s="53">
        <v>4041</v>
      </c>
      <c r="O33" s="53">
        <v>4585</v>
      </c>
      <c r="P33" s="53">
        <v>1545</v>
      </c>
      <c r="Q33" s="53">
        <v>3214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20473</v>
      </c>
      <c r="D34" s="53">
        <f t="shared" si="1"/>
        <v>9953</v>
      </c>
      <c r="E34" s="53">
        <f t="shared" si="2"/>
        <v>10520</v>
      </c>
      <c r="F34" s="53">
        <v>77</v>
      </c>
      <c r="G34" s="53">
        <v>80</v>
      </c>
      <c r="H34" s="53">
        <v>420</v>
      </c>
      <c r="I34" s="53">
        <v>399</v>
      </c>
      <c r="J34" s="53">
        <v>1567</v>
      </c>
      <c r="K34" s="53">
        <v>1540</v>
      </c>
      <c r="L34" s="53">
        <v>4143</v>
      </c>
      <c r="M34" s="53">
        <v>3648</v>
      </c>
      <c r="N34" s="53">
        <v>2829</v>
      </c>
      <c r="O34" s="53">
        <v>2906</v>
      </c>
      <c r="P34" s="53">
        <v>917</v>
      </c>
      <c r="Q34" s="53">
        <v>1947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2296</v>
      </c>
      <c r="D35" s="53">
        <f t="shared" si="1"/>
        <v>1191</v>
      </c>
      <c r="E35" s="53">
        <f t="shared" si="2"/>
        <v>1105</v>
      </c>
      <c r="F35" s="53">
        <v>1</v>
      </c>
      <c r="G35" s="53">
        <v>1</v>
      </c>
      <c r="H35" s="53">
        <v>6</v>
      </c>
      <c r="I35" s="53">
        <v>5</v>
      </c>
      <c r="J35" s="53">
        <v>104</v>
      </c>
      <c r="K35" s="53">
        <v>72</v>
      </c>
      <c r="L35" s="53">
        <v>483</v>
      </c>
      <c r="M35" s="53">
        <v>347</v>
      </c>
      <c r="N35" s="53">
        <v>454</v>
      </c>
      <c r="O35" s="53">
        <v>441</v>
      </c>
      <c r="P35" s="53">
        <v>143</v>
      </c>
      <c r="Q35" s="53">
        <v>239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13429</v>
      </c>
      <c r="D36" s="53">
        <f t="shared" si="1"/>
        <v>6456</v>
      </c>
      <c r="E36" s="53">
        <f t="shared" si="2"/>
        <v>6973</v>
      </c>
      <c r="F36" s="53">
        <v>47</v>
      </c>
      <c r="G36" s="53">
        <v>37</v>
      </c>
      <c r="H36" s="53">
        <v>252</v>
      </c>
      <c r="I36" s="53">
        <v>211</v>
      </c>
      <c r="J36" s="53">
        <v>1136</v>
      </c>
      <c r="K36" s="53">
        <v>1014</v>
      </c>
      <c r="L36" s="53">
        <v>2341</v>
      </c>
      <c r="M36" s="53">
        <v>2229</v>
      </c>
      <c r="N36" s="53">
        <v>1917</v>
      </c>
      <c r="O36" s="53">
        <v>1980</v>
      </c>
      <c r="P36" s="53">
        <v>763</v>
      </c>
      <c r="Q36" s="53">
        <v>1502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1503</v>
      </c>
      <c r="D37" s="53">
        <f t="shared" si="1"/>
        <v>706</v>
      </c>
      <c r="E37" s="53">
        <f t="shared" si="2"/>
        <v>797</v>
      </c>
      <c r="F37" s="53">
        <v>4</v>
      </c>
      <c r="G37" s="53">
        <v>4</v>
      </c>
      <c r="H37" s="53">
        <v>22</v>
      </c>
      <c r="I37" s="53">
        <v>22</v>
      </c>
      <c r="J37" s="53">
        <v>123</v>
      </c>
      <c r="K37" s="53">
        <v>119</v>
      </c>
      <c r="L37" s="53">
        <v>251</v>
      </c>
      <c r="M37" s="53">
        <v>233</v>
      </c>
      <c r="N37" s="53">
        <v>219</v>
      </c>
      <c r="O37" s="53">
        <v>235</v>
      </c>
      <c r="P37" s="53">
        <v>87</v>
      </c>
      <c r="Q37" s="53">
        <v>184</v>
      </c>
    </row>
    <row r="38" spans="1:17" s="35" customFormat="1" ht="18.75">
      <c r="A38" s="50">
        <v>15</v>
      </c>
      <c r="B38" s="51" t="s">
        <v>102</v>
      </c>
      <c r="C38" s="52">
        <f t="shared" si="0"/>
        <v>140</v>
      </c>
      <c r="D38" s="53">
        <f t="shared" si="1"/>
        <v>87</v>
      </c>
      <c r="E38" s="53">
        <f t="shared" si="2"/>
        <v>53</v>
      </c>
      <c r="F38" s="53">
        <v>2</v>
      </c>
      <c r="G38" s="53">
        <v>0</v>
      </c>
      <c r="H38" s="53">
        <v>2</v>
      </c>
      <c r="I38" s="53">
        <v>3</v>
      </c>
      <c r="J38" s="53">
        <v>7</v>
      </c>
      <c r="K38" s="53">
        <v>5</v>
      </c>
      <c r="L38" s="53">
        <v>41</v>
      </c>
      <c r="M38" s="53">
        <v>29</v>
      </c>
      <c r="N38" s="53">
        <v>26</v>
      </c>
      <c r="O38" s="53">
        <v>10</v>
      </c>
      <c r="P38" s="53">
        <v>9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16096</v>
      </c>
      <c r="D39" s="53">
        <f t="shared" si="1"/>
        <v>7772</v>
      </c>
      <c r="E39" s="53">
        <f t="shared" si="2"/>
        <v>8324</v>
      </c>
      <c r="F39" s="53">
        <v>1</v>
      </c>
      <c r="G39" s="53">
        <v>3</v>
      </c>
      <c r="H39" s="53">
        <v>133</v>
      </c>
      <c r="I39" s="53">
        <v>98</v>
      </c>
      <c r="J39" s="53">
        <v>1207</v>
      </c>
      <c r="K39" s="53">
        <v>1173</v>
      </c>
      <c r="L39" s="53">
        <v>2854</v>
      </c>
      <c r="M39" s="53">
        <v>2467</v>
      </c>
      <c r="N39" s="53">
        <v>2643</v>
      </c>
      <c r="O39" s="53">
        <v>2779</v>
      </c>
      <c r="P39" s="53">
        <v>934</v>
      </c>
      <c r="Q39" s="53">
        <v>1804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9255</v>
      </c>
      <c r="D40" s="53">
        <f t="shared" si="1"/>
        <v>4433</v>
      </c>
      <c r="E40" s="53">
        <f t="shared" si="2"/>
        <v>4822</v>
      </c>
      <c r="F40" s="53">
        <v>7</v>
      </c>
      <c r="G40" s="53">
        <v>1</v>
      </c>
      <c r="H40" s="53">
        <v>76</v>
      </c>
      <c r="I40" s="53">
        <v>81</v>
      </c>
      <c r="J40" s="53">
        <v>724</v>
      </c>
      <c r="K40" s="53">
        <v>782</v>
      </c>
      <c r="L40" s="53">
        <v>1671</v>
      </c>
      <c r="M40" s="53">
        <v>1583</v>
      </c>
      <c r="N40" s="53">
        <v>1479</v>
      </c>
      <c r="O40" s="53">
        <v>1535</v>
      </c>
      <c r="P40" s="53">
        <v>476</v>
      </c>
      <c r="Q40" s="53">
        <v>840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351</v>
      </c>
      <c r="D41" s="53">
        <f t="shared" si="1"/>
        <v>200</v>
      </c>
      <c r="E41" s="53">
        <f t="shared" si="2"/>
        <v>151</v>
      </c>
      <c r="F41" s="53">
        <v>0</v>
      </c>
      <c r="G41" s="53">
        <v>0</v>
      </c>
      <c r="H41" s="53">
        <v>0</v>
      </c>
      <c r="I41" s="53">
        <v>1</v>
      </c>
      <c r="J41" s="53">
        <v>12</v>
      </c>
      <c r="K41" s="53">
        <v>17</v>
      </c>
      <c r="L41" s="53">
        <v>105</v>
      </c>
      <c r="M41" s="53">
        <v>63</v>
      </c>
      <c r="N41" s="53">
        <v>70</v>
      </c>
      <c r="O41" s="53">
        <v>46</v>
      </c>
      <c r="P41" s="53">
        <v>13</v>
      </c>
      <c r="Q41" s="53">
        <v>24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761</v>
      </c>
      <c r="D42" s="53">
        <f t="shared" si="1"/>
        <v>433</v>
      </c>
      <c r="E42" s="53">
        <f t="shared" si="2"/>
        <v>328</v>
      </c>
      <c r="F42" s="53">
        <v>1</v>
      </c>
      <c r="G42" s="53">
        <v>2</v>
      </c>
      <c r="H42" s="53">
        <v>1</v>
      </c>
      <c r="I42" s="53">
        <v>4</v>
      </c>
      <c r="J42" s="53">
        <v>24</v>
      </c>
      <c r="K42" s="53">
        <v>31</v>
      </c>
      <c r="L42" s="53">
        <v>162</v>
      </c>
      <c r="M42" s="53">
        <v>97</v>
      </c>
      <c r="N42" s="53">
        <v>180</v>
      </c>
      <c r="O42" s="53">
        <v>119</v>
      </c>
      <c r="P42" s="53">
        <v>65</v>
      </c>
      <c r="Q42" s="53">
        <v>75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412520</v>
      </c>
      <c r="D43" s="52">
        <f t="shared" si="4"/>
        <v>191709</v>
      </c>
      <c r="E43" s="52">
        <f t="shared" si="4"/>
        <v>220811</v>
      </c>
      <c r="F43" s="52">
        <f t="shared" si="4"/>
        <v>1539</v>
      </c>
      <c r="G43" s="52">
        <f t="shared" si="4"/>
        <v>1473</v>
      </c>
      <c r="H43" s="52">
        <f t="shared" si="4"/>
        <v>7764</v>
      </c>
      <c r="I43" s="52">
        <f t="shared" si="4"/>
        <v>7433</v>
      </c>
      <c r="J43" s="52">
        <f t="shared" si="4"/>
        <v>33645</v>
      </c>
      <c r="K43" s="52">
        <f t="shared" si="4"/>
        <v>31838</v>
      </c>
      <c r="L43" s="52">
        <f t="shared" si="4"/>
        <v>73267</v>
      </c>
      <c r="M43" s="52">
        <f t="shared" si="4"/>
        <v>75007</v>
      </c>
      <c r="N43" s="52">
        <f t="shared" si="4"/>
        <v>54448</v>
      </c>
      <c r="O43" s="52">
        <f t="shared" si="4"/>
        <v>60078</v>
      </c>
      <c r="P43" s="52">
        <f t="shared" si="4"/>
        <v>21046</v>
      </c>
      <c r="Q43" s="52">
        <f t="shared" si="4"/>
        <v>44982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88" t="s">
        <v>5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</row>
    <row r="9" spans="1:17" s="9" customFormat="1" ht="20.25">
      <c r="A9" s="88" t="s">
        <v>76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90" t="s">
        <v>72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</row>
    <row r="13" spans="1:17" s="13" customFormat="1" ht="15.75">
      <c r="C13" s="91" t="s">
        <v>8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2" t="s">
        <v>9</v>
      </c>
      <c r="B15" s="92" t="s">
        <v>10</v>
      </c>
      <c r="C15" s="104" t="s">
        <v>78</v>
      </c>
      <c r="D15" s="73" t="s">
        <v>12</v>
      </c>
      <c r="E15" s="74"/>
      <c r="F15" s="73" t="s">
        <v>13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74"/>
    </row>
    <row r="16" spans="1:17" s="14" customFormat="1" ht="37.5" customHeight="1">
      <c r="A16" s="93"/>
      <c r="B16" s="93"/>
      <c r="C16" s="105"/>
      <c r="D16" s="75"/>
      <c r="E16" s="76"/>
      <c r="F16" s="107" t="s">
        <v>14</v>
      </c>
      <c r="G16" s="108"/>
      <c r="H16" s="108"/>
      <c r="I16" s="108"/>
      <c r="J16" s="108"/>
      <c r="K16" s="109"/>
      <c r="L16" s="115" t="s">
        <v>15</v>
      </c>
      <c r="M16" s="116"/>
      <c r="N16" s="116"/>
      <c r="O16" s="117"/>
      <c r="P16" s="113" t="s">
        <v>16</v>
      </c>
      <c r="Q16" s="114"/>
    </row>
    <row r="17" spans="1:17" s="14" customFormat="1" ht="18.75" customHeight="1">
      <c r="A17" s="93"/>
      <c r="B17" s="93"/>
      <c r="C17" s="105"/>
      <c r="D17" s="77"/>
      <c r="E17" s="78"/>
      <c r="F17" s="110" t="s">
        <v>79</v>
      </c>
      <c r="G17" s="111"/>
      <c r="H17" s="110" t="s">
        <v>18</v>
      </c>
      <c r="I17" s="111"/>
      <c r="J17" s="110" t="s">
        <v>19</v>
      </c>
      <c r="K17" s="111"/>
      <c r="L17" s="102" t="s">
        <v>123</v>
      </c>
      <c r="M17" s="103"/>
      <c r="N17" s="102" t="s">
        <v>122</v>
      </c>
      <c r="O17" s="103" t="s">
        <v>113</v>
      </c>
      <c r="P17" s="59" t="s">
        <v>114</v>
      </c>
      <c r="Q17" s="59" t="s">
        <v>115</v>
      </c>
    </row>
    <row r="18" spans="1:17" s="14" customFormat="1" ht="18.75">
      <c r="A18" s="94"/>
      <c r="B18" s="94"/>
      <c r="C18" s="106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56263</v>
      </c>
      <c r="D20" s="53">
        <f>F20+H20+J20+N20+P20+L20</f>
        <v>26693</v>
      </c>
      <c r="E20" s="53">
        <f>G20+I20+K20+O20+Q20+M20</f>
        <v>29570</v>
      </c>
      <c r="F20" s="53">
        <v>225</v>
      </c>
      <c r="G20" s="53">
        <v>220</v>
      </c>
      <c r="H20" s="53">
        <v>980</v>
      </c>
      <c r="I20" s="53">
        <v>941</v>
      </c>
      <c r="J20" s="53">
        <v>3675</v>
      </c>
      <c r="K20" s="53">
        <v>3508</v>
      </c>
      <c r="L20" s="53">
        <v>10448</v>
      </c>
      <c r="M20" s="53">
        <v>10305</v>
      </c>
      <c r="N20" s="53">
        <v>8451</v>
      </c>
      <c r="O20" s="53">
        <v>8766</v>
      </c>
      <c r="P20" s="53">
        <v>2914</v>
      </c>
      <c r="Q20" s="53">
        <v>5830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3208</v>
      </c>
      <c r="D21" s="53">
        <f t="shared" ref="D21:D42" si="1">F21+H21+J21+N21+P21+L21</f>
        <v>1575</v>
      </c>
      <c r="E21" s="53">
        <f t="shared" ref="E21:E42" si="2">G21+I21+K21+O21+Q21+M21</f>
        <v>1633</v>
      </c>
      <c r="F21" s="53">
        <v>15</v>
      </c>
      <c r="G21" s="53">
        <v>10</v>
      </c>
      <c r="H21" s="53">
        <v>42</v>
      </c>
      <c r="I21" s="53">
        <v>36</v>
      </c>
      <c r="J21" s="53">
        <v>284</v>
      </c>
      <c r="K21" s="53">
        <v>233</v>
      </c>
      <c r="L21" s="53">
        <v>708</v>
      </c>
      <c r="M21" s="53">
        <v>614</v>
      </c>
      <c r="N21" s="53">
        <v>398</v>
      </c>
      <c r="O21" s="53">
        <v>440</v>
      </c>
      <c r="P21" s="53">
        <v>128</v>
      </c>
      <c r="Q21" s="53">
        <v>300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18833</v>
      </c>
      <c r="D22" s="53">
        <f t="shared" si="1"/>
        <v>8284</v>
      </c>
      <c r="E22" s="53">
        <f t="shared" si="2"/>
        <v>10549</v>
      </c>
      <c r="F22" s="53">
        <v>8</v>
      </c>
      <c r="G22" s="53">
        <v>11</v>
      </c>
      <c r="H22" s="53">
        <v>167</v>
      </c>
      <c r="I22" s="53">
        <v>189</v>
      </c>
      <c r="J22" s="53">
        <v>2079</v>
      </c>
      <c r="K22" s="53">
        <v>2060</v>
      </c>
      <c r="L22" s="53">
        <v>3371</v>
      </c>
      <c r="M22" s="53">
        <v>4178</v>
      </c>
      <c r="N22" s="53">
        <v>1969</v>
      </c>
      <c r="O22" s="53">
        <v>2599</v>
      </c>
      <c r="P22" s="53">
        <v>690</v>
      </c>
      <c r="Q22" s="53">
        <v>1512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1006</v>
      </c>
      <c r="D24" s="53">
        <f t="shared" si="1"/>
        <v>516</v>
      </c>
      <c r="E24" s="53">
        <f t="shared" si="2"/>
        <v>490</v>
      </c>
      <c r="F24" s="53">
        <v>1</v>
      </c>
      <c r="G24" s="53">
        <v>1</v>
      </c>
      <c r="H24" s="53">
        <v>14</v>
      </c>
      <c r="I24" s="53">
        <v>10</v>
      </c>
      <c r="J24" s="53">
        <v>77</v>
      </c>
      <c r="K24" s="53">
        <v>75</v>
      </c>
      <c r="L24" s="53">
        <v>182</v>
      </c>
      <c r="M24" s="53">
        <v>166</v>
      </c>
      <c r="N24" s="53">
        <v>195</v>
      </c>
      <c r="O24" s="53">
        <v>182</v>
      </c>
      <c r="P24" s="53">
        <v>47</v>
      </c>
      <c r="Q24" s="53">
        <v>56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2834</v>
      </c>
      <c r="D25" s="53">
        <f t="shared" si="1"/>
        <v>1755</v>
      </c>
      <c r="E25" s="53">
        <f t="shared" si="2"/>
        <v>1079</v>
      </c>
      <c r="F25" s="53">
        <v>4</v>
      </c>
      <c r="G25" s="53">
        <v>8</v>
      </c>
      <c r="H25" s="53">
        <v>33</v>
      </c>
      <c r="I25" s="53">
        <v>23</v>
      </c>
      <c r="J25" s="53">
        <v>96</v>
      </c>
      <c r="K25" s="53">
        <v>77</v>
      </c>
      <c r="L25" s="53">
        <v>873</v>
      </c>
      <c r="M25" s="53">
        <v>376</v>
      </c>
      <c r="N25" s="53">
        <v>630</v>
      </c>
      <c r="O25" s="53">
        <v>412</v>
      </c>
      <c r="P25" s="53">
        <v>119</v>
      </c>
      <c r="Q25" s="53">
        <v>183</v>
      </c>
    </row>
    <row r="26" spans="1:17" s="35" customFormat="1" ht="18.75">
      <c r="A26" s="50" t="s">
        <v>88</v>
      </c>
      <c r="B26" s="51" t="s">
        <v>89</v>
      </c>
      <c r="C26" s="52">
        <f t="shared" si="0"/>
        <v>19</v>
      </c>
      <c r="D26" s="53">
        <f t="shared" si="1"/>
        <v>9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3</v>
      </c>
      <c r="M26" s="53">
        <v>4</v>
      </c>
      <c r="N26" s="53">
        <v>5</v>
      </c>
      <c r="O26" s="53">
        <v>3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3516</v>
      </c>
      <c r="D27" s="53">
        <f t="shared" si="1"/>
        <v>1559</v>
      </c>
      <c r="E27" s="53">
        <f t="shared" si="2"/>
        <v>1957</v>
      </c>
      <c r="F27" s="53">
        <v>16</v>
      </c>
      <c r="G27" s="53">
        <v>8</v>
      </c>
      <c r="H27" s="53">
        <v>92</v>
      </c>
      <c r="I27" s="53">
        <v>93</v>
      </c>
      <c r="J27" s="53">
        <v>494</v>
      </c>
      <c r="K27" s="53">
        <v>463</v>
      </c>
      <c r="L27" s="53">
        <v>564</v>
      </c>
      <c r="M27" s="53">
        <v>822</v>
      </c>
      <c r="N27" s="53">
        <v>337</v>
      </c>
      <c r="O27" s="53">
        <v>446</v>
      </c>
      <c r="P27" s="53">
        <v>56</v>
      </c>
      <c r="Q27" s="53">
        <v>125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308</v>
      </c>
      <c r="D28" s="53">
        <f t="shared" si="1"/>
        <v>225</v>
      </c>
      <c r="E28" s="53">
        <f t="shared" si="2"/>
        <v>83</v>
      </c>
      <c r="F28" s="53">
        <v>0</v>
      </c>
      <c r="G28" s="53">
        <v>0</v>
      </c>
      <c r="H28" s="53">
        <v>2</v>
      </c>
      <c r="I28" s="53">
        <v>4</v>
      </c>
      <c r="J28" s="53">
        <v>9</v>
      </c>
      <c r="K28" s="53">
        <v>11</v>
      </c>
      <c r="L28" s="53">
        <v>123</v>
      </c>
      <c r="M28" s="53">
        <v>41</v>
      </c>
      <c r="N28" s="53">
        <v>76</v>
      </c>
      <c r="O28" s="53">
        <v>21</v>
      </c>
      <c r="P28" s="53">
        <v>15</v>
      </c>
      <c r="Q28" s="53">
        <v>6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8929</v>
      </c>
      <c r="D29" s="53">
        <f t="shared" si="1"/>
        <v>3999</v>
      </c>
      <c r="E29" s="53">
        <f t="shared" si="2"/>
        <v>4930</v>
      </c>
      <c r="F29" s="53">
        <v>55</v>
      </c>
      <c r="G29" s="53">
        <v>61</v>
      </c>
      <c r="H29" s="53">
        <v>294</v>
      </c>
      <c r="I29" s="53">
        <v>259</v>
      </c>
      <c r="J29" s="53">
        <v>996</v>
      </c>
      <c r="K29" s="53">
        <v>889</v>
      </c>
      <c r="L29" s="53">
        <v>1495</v>
      </c>
      <c r="M29" s="53">
        <v>2002</v>
      </c>
      <c r="N29" s="53">
        <v>874</v>
      </c>
      <c r="O29" s="53">
        <v>1061</v>
      </c>
      <c r="P29" s="53">
        <v>285</v>
      </c>
      <c r="Q29" s="53">
        <v>658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4813</v>
      </c>
      <c r="D30" s="53">
        <f t="shared" si="1"/>
        <v>2033</v>
      </c>
      <c r="E30" s="53">
        <f t="shared" si="2"/>
        <v>2780</v>
      </c>
      <c r="F30" s="53">
        <v>35</v>
      </c>
      <c r="G30" s="53">
        <v>39</v>
      </c>
      <c r="H30" s="53">
        <v>215</v>
      </c>
      <c r="I30" s="53">
        <v>200</v>
      </c>
      <c r="J30" s="53">
        <v>730</v>
      </c>
      <c r="K30" s="53">
        <v>700</v>
      </c>
      <c r="L30" s="53">
        <v>641</v>
      </c>
      <c r="M30" s="53">
        <v>1346</v>
      </c>
      <c r="N30" s="53">
        <v>347</v>
      </c>
      <c r="O30" s="53">
        <v>384</v>
      </c>
      <c r="P30" s="53">
        <v>65</v>
      </c>
      <c r="Q30" s="53">
        <v>111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9083</v>
      </c>
      <c r="D31" s="53">
        <f t="shared" si="1"/>
        <v>4156</v>
      </c>
      <c r="E31" s="53">
        <f t="shared" si="2"/>
        <v>4927</v>
      </c>
      <c r="F31" s="53">
        <v>56</v>
      </c>
      <c r="G31" s="53">
        <v>58</v>
      </c>
      <c r="H31" s="53">
        <v>294</v>
      </c>
      <c r="I31" s="53">
        <v>248</v>
      </c>
      <c r="J31" s="53">
        <v>994</v>
      </c>
      <c r="K31" s="53">
        <v>995</v>
      </c>
      <c r="L31" s="53">
        <v>1642</v>
      </c>
      <c r="M31" s="53">
        <v>1991</v>
      </c>
      <c r="N31" s="53">
        <v>924</v>
      </c>
      <c r="O31" s="53">
        <v>1084</v>
      </c>
      <c r="P31" s="53">
        <v>246</v>
      </c>
      <c r="Q31" s="53">
        <v>551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5424</v>
      </c>
      <c r="D32" s="53">
        <f t="shared" si="1"/>
        <v>2404</v>
      </c>
      <c r="E32" s="53">
        <f t="shared" si="2"/>
        <v>3020</v>
      </c>
      <c r="F32" s="53">
        <v>24</v>
      </c>
      <c r="G32" s="53">
        <v>14</v>
      </c>
      <c r="H32" s="53">
        <v>149</v>
      </c>
      <c r="I32" s="53">
        <v>146</v>
      </c>
      <c r="J32" s="53">
        <v>696</v>
      </c>
      <c r="K32" s="53">
        <v>633</v>
      </c>
      <c r="L32" s="53">
        <v>807</v>
      </c>
      <c r="M32" s="53">
        <v>1285</v>
      </c>
      <c r="N32" s="53">
        <v>574</v>
      </c>
      <c r="O32" s="53">
        <v>718</v>
      </c>
      <c r="P32" s="53">
        <v>154</v>
      </c>
      <c r="Q32" s="53">
        <v>224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21414</v>
      </c>
      <c r="D33" s="53">
        <f t="shared" si="1"/>
        <v>9600</v>
      </c>
      <c r="E33" s="53">
        <f t="shared" si="2"/>
        <v>11814</v>
      </c>
      <c r="F33" s="53">
        <v>0</v>
      </c>
      <c r="G33" s="53">
        <v>2</v>
      </c>
      <c r="H33" s="53">
        <v>100</v>
      </c>
      <c r="I33" s="53">
        <v>109</v>
      </c>
      <c r="J33" s="53">
        <v>1862</v>
      </c>
      <c r="K33" s="53">
        <v>1697</v>
      </c>
      <c r="L33" s="53">
        <v>4066</v>
      </c>
      <c r="M33" s="53">
        <v>3707</v>
      </c>
      <c r="N33" s="53">
        <v>2325</v>
      </c>
      <c r="O33" s="53">
        <v>2934</v>
      </c>
      <c r="P33" s="53">
        <v>1247</v>
      </c>
      <c r="Q33" s="53">
        <v>3365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8741</v>
      </c>
      <c r="D34" s="53">
        <f t="shared" si="1"/>
        <v>3820</v>
      </c>
      <c r="E34" s="53">
        <f t="shared" si="2"/>
        <v>4921</v>
      </c>
      <c r="F34" s="53">
        <v>1</v>
      </c>
      <c r="G34" s="53">
        <v>0</v>
      </c>
      <c r="H34" s="53">
        <v>43</v>
      </c>
      <c r="I34" s="53">
        <v>48</v>
      </c>
      <c r="J34" s="53">
        <v>761</v>
      </c>
      <c r="K34" s="53">
        <v>715</v>
      </c>
      <c r="L34" s="53">
        <v>1777</v>
      </c>
      <c r="M34" s="53">
        <v>1597</v>
      </c>
      <c r="N34" s="53">
        <v>824</v>
      </c>
      <c r="O34" s="53">
        <v>1130</v>
      </c>
      <c r="P34" s="53">
        <v>414</v>
      </c>
      <c r="Q34" s="53">
        <v>1431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40113</v>
      </c>
      <c r="D35" s="53">
        <f t="shared" si="1"/>
        <v>18387</v>
      </c>
      <c r="E35" s="53">
        <f t="shared" si="2"/>
        <v>21726</v>
      </c>
      <c r="F35" s="53">
        <v>112</v>
      </c>
      <c r="G35" s="53">
        <v>88</v>
      </c>
      <c r="H35" s="53">
        <v>650</v>
      </c>
      <c r="I35" s="53">
        <v>664</v>
      </c>
      <c r="J35" s="53">
        <v>3272</v>
      </c>
      <c r="K35" s="53">
        <v>3061</v>
      </c>
      <c r="L35" s="53">
        <v>6792</v>
      </c>
      <c r="M35" s="53">
        <v>6719</v>
      </c>
      <c r="N35" s="53">
        <v>5137</v>
      </c>
      <c r="O35" s="53">
        <v>5747</v>
      </c>
      <c r="P35" s="53">
        <v>2424</v>
      </c>
      <c r="Q35" s="53">
        <v>5447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2278</v>
      </c>
      <c r="D36" s="53">
        <f t="shared" si="1"/>
        <v>998</v>
      </c>
      <c r="E36" s="53">
        <f t="shared" si="2"/>
        <v>1280</v>
      </c>
      <c r="F36" s="53">
        <v>1</v>
      </c>
      <c r="G36" s="53">
        <v>0</v>
      </c>
      <c r="H36" s="53">
        <v>6</v>
      </c>
      <c r="I36" s="53">
        <v>2</v>
      </c>
      <c r="J36" s="53">
        <v>208</v>
      </c>
      <c r="K36" s="53">
        <v>161</v>
      </c>
      <c r="L36" s="53">
        <v>449</v>
      </c>
      <c r="M36" s="53">
        <v>417</v>
      </c>
      <c r="N36" s="53">
        <v>217</v>
      </c>
      <c r="O36" s="53">
        <v>339</v>
      </c>
      <c r="P36" s="53">
        <v>117</v>
      </c>
      <c r="Q36" s="53">
        <v>361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427</v>
      </c>
      <c r="D37" s="53">
        <f t="shared" si="1"/>
        <v>218</v>
      </c>
      <c r="E37" s="53">
        <f t="shared" si="2"/>
        <v>209</v>
      </c>
      <c r="F37" s="53">
        <v>0</v>
      </c>
      <c r="G37" s="53">
        <v>0</v>
      </c>
      <c r="H37" s="53">
        <v>1</v>
      </c>
      <c r="I37" s="53">
        <v>0</v>
      </c>
      <c r="J37" s="53">
        <v>44</v>
      </c>
      <c r="K37" s="53">
        <v>30</v>
      </c>
      <c r="L37" s="53">
        <v>106</v>
      </c>
      <c r="M37" s="53">
        <v>76</v>
      </c>
      <c r="N37" s="53">
        <v>48</v>
      </c>
      <c r="O37" s="53">
        <v>42</v>
      </c>
      <c r="P37" s="53">
        <v>19</v>
      </c>
      <c r="Q37" s="53">
        <v>61</v>
      </c>
    </row>
    <row r="38" spans="1:17" s="35" customFormat="1" ht="18.75">
      <c r="A38" s="50">
        <v>15</v>
      </c>
      <c r="B38" s="51" t="s">
        <v>102</v>
      </c>
      <c r="C38" s="52">
        <f t="shared" si="0"/>
        <v>4770</v>
      </c>
      <c r="D38" s="53">
        <f t="shared" si="1"/>
        <v>2224</v>
      </c>
      <c r="E38" s="53">
        <f t="shared" si="2"/>
        <v>2546</v>
      </c>
      <c r="F38" s="53">
        <v>6</v>
      </c>
      <c r="G38" s="53">
        <v>4</v>
      </c>
      <c r="H38" s="53">
        <v>39</v>
      </c>
      <c r="I38" s="53">
        <v>50</v>
      </c>
      <c r="J38" s="53">
        <v>316</v>
      </c>
      <c r="K38" s="53">
        <v>314</v>
      </c>
      <c r="L38" s="53">
        <v>744</v>
      </c>
      <c r="M38" s="53">
        <v>588</v>
      </c>
      <c r="N38" s="53">
        <v>697</v>
      </c>
      <c r="O38" s="53">
        <v>792</v>
      </c>
      <c r="P38" s="53">
        <v>422</v>
      </c>
      <c r="Q38" s="53">
        <v>798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25469</v>
      </c>
      <c r="D39" s="53">
        <f t="shared" si="1"/>
        <v>11205</v>
      </c>
      <c r="E39" s="53">
        <f t="shared" si="2"/>
        <v>14264</v>
      </c>
      <c r="F39" s="53">
        <v>114</v>
      </c>
      <c r="G39" s="53">
        <v>101</v>
      </c>
      <c r="H39" s="53">
        <v>570</v>
      </c>
      <c r="I39" s="53">
        <v>541</v>
      </c>
      <c r="J39" s="53">
        <v>2196</v>
      </c>
      <c r="K39" s="53">
        <v>1988</v>
      </c>
      <c r="L39" s="53">
        <v>4525</v>
      </c>
      <c r="M39" s="53">
        <v>4782</v>
      </c>
      <c r="N39" s="53">
        <v>2559</v>
      </c>
      <c r="O39" s="53">
        <v>3434</v>
      </c>
      <c r="P39" s="53">
        <v>1241</v>
      </c>
      <c r="Q39" s="53">
        <v>3418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16447</v>
      </c>
      <c r="D40" s="53">
        <f t="shared" si="1"/>
        <v>7104</v>
      </c>
      <c r="E40" s="53">
        <f t="shared" si="2"/>
        <v>9343</v>
      </c>
      <c r="F40" s="53">
        <v>94</v>
      </c>
      <c r="G40" s="53">
        <v>125</v>
      </c>
      <c r="H40" s="53">
        <v>445</v>
      </c>
      <c r="I40" s="53">
        <v>400</v>
      </c>
      <c r="J40" s="53">
        <v>1535</v>
      </c>
      <c r="K40" s="53">
        <v>1405</v>
      </c>
      <c r="L40" s="53">
        <v>2757</v>
      </c>
      <c r="M40" s="53">
        <v>3370</v>
      </c>
      <c r="N40" s="53">
        <v>1586</v>
      </c>
      <c r="O40" s="53">
        <v>2114</v>
      </c>
      <c r="P40" s="53">
        <v>687</v>
      </c>
      <c r="Q40" s="53">
        <v>1929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17454</v>
      </c>
      <c r="D41" s="53">
        <f t="shared" si="1"/>
        <v>8212</v>
      </c>
      <c r="E41" s="53">
        <f t="shared" si="2"/>
        <v>9242</v>
      </c>
      <c r="F41" s="53">
        <v>48</v>
      </c>
      <c r="G41" s="53">
        <v>51</v>
      </c>
      <c r="H41" s="53">
        <v>306</v>
      </c>
      <c r="I41" s="53">
        <v>234</v>
      </c>
      <c r="J41" s="53">
        <v>1349</v>
      </c>
      <c r="K41" s="53">
        <v>1298</v>
      </c>
      <c r="L41" s="53">
        <v>3209</v>
      </c>
      <c r="M41" s="53">
        <v>2856</v>
      </c>
      <c r="N41" s="53">
        <v>2283</v>
      </c>
      <c r="O41" s="53">
        <v>2533</v>
      </c>
      <c r="P41" s="53">
        <v>1017</v>
      </c>
      <c r="Q41" s="53">
        <v>2270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8656</v>
      </c>
      <c r="D42" s="53">
        <f t="shared" si="1"/>
        <v>4128</v>
      </c>
      <c r="E42" s="53">
        <f t="shared" si="2"/>
        <v>4528</v>
      </c>
      <c r="F42" s="53">
        <v>20</v>
      </c>
      <c r="G42" s="53">
        <v>16</v>
      </c>
      <c r="H42" s="53">
        <v>107</v>
      </c>
      <c r="I42" s="53">
        <v>125</v>
      </c>
      <c r="J42" s="53">
        <v>728</v>
      </c>
      <c r="K42" s="53">
        <v>669</v>
      </c>
      <c r="L42" s="53">
        <v>1625</v>
      </c>
      <c r="M42" s="53">
        <v>1318</v>
      </c>
      <c r="N42" s="53">
        <v>1168</v>
      </c>
      <c r="O42" s="53">
        <v>1226</v>
      </c>
      <c r="P42" s="53">
        <v>480</v>
      </c>
      <c r="Q42" s="53">
        <v>1174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256351</v>
      </c>
      <c r="D43" s="52">
        <f>SUM(D20:D42)-D21-D23-D26-D37</f>
        <v>117302</v>
      </c>
      <c r="E43" s="52">
        <f>SUM(E20:E42)-E21-E23-E26-E37</f>
        <v>139049</v>
      </c>
      <c r="F43" s="52">
        <f t="shared" ref="F43:Q43" si="4">SUM(F20:F42)-F21-F23-F26-F37</f>
        <v>820</v>
      </c>
      <c r="G43" s="52">
        <f t="shared" si="4"/>
        <v>807</v>
      </c>
      <c r="H43" s="52">
        <f t="shared" si="4"/>
        <v>4506</v>
      </c>
      <c r="I43" s="52">
        <f t="shared" si="4"/>
        <v>4286</v>
      </c>
      <c r="J43" s="52">
        <f t="shared" si="4"/>
        <v>22073</v>
      </c>
      <c r="K43" s="52">
        <f t="shared" si="4"/>
        <v>20719</v>
      </c>
      <c r="L43" s="52">
        <f t="shared" si="4"/>
        <v>46090</v>
      </c>
      <c r="M43" s="52">
        <f t="shared" si="4"/>
        <v>47866</v>
      </c>
      <c r="N43" s="52">
        <f t="shared" si="4"/>
        <v>31173</v>
      </c>
      <c r="O43" s="52">
        <f t="shared" si="4"/>
        <v>35922</v>
      </c>
      <c r="P43" s="52">
        <f t="shared" si="4"/>
        <v>12640</v>
      </c>
      <c r="Q43" s="52">
        <f t="shared" si="4"/>
        <v>29449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72" t="s">
        <v>108</v>
      </c>
      <c r="F45" s="72"/>
      <c r="G45" s="72"/>
      <c r="H45" s="72"/>
      <c r="I45" s="72"/>
    </row>
    <row r="46" spans="1:17" s="35" customFormat="1" ht="13.5" customHeight="1">
      <c r="D46" s="36" t="s">
        <v>44</v>
      </c>
      <c r="E46" s="71" t="s">
        <v>45</v>
      </c>
      <c r="F46" s="71"/>
      <c r="G46" s="71"/>
      <c r="H46" s="71"/>
      <c r="I46" s="71"/>
    </row>
    <row r="47" spans="1:17" s="35" customFormat="1" ht="22.5" customHeight="1">
      <c r="A47" s="12" t="s">
        <v>46</v>
      </c>
    </row>
    <row r="48" spans="1:17" s="35" customFormat="1" ht="21" customHeight="1">
      <c r="A48" s="72" t="s">
        <v>43</v>
      </c>
      <c r="B48" s="72"/>
      <c r="C48" s="72"/>
      <c r="E48" s="72" t="s">
        <v>108</v>
      </c>
      <c r="F48" s="72"/>
      <c r="G48" s="72"/>
      <c r="H48" s="72"/>
      <c r="I48" s="72"/>
    </row>
    <row r="49" spans="1:13" s="36" customFormat="1" ht="12">
      <c r="A49" s="71" t="s">
        <v>47</v>
      </c>
      <c r="B49" s="71"/>
      <c r="C49" s="71"/>
      <c r="D49" s="36" t="s">
        <v>44</v>
      </c>
      <c r="E49" s="71" t="s">
        <v>45</v>
      </c>
      <c r="F49" s="71"/>
      <c r="G49" s="71"/>
      <c r="H49" s="71"/>
      <c r="I49" s="71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Mironov.RS</cp:lastModifiedBy>
  <cp:lastPrinted>2024-02-05T06:38:12Z</cp:lastPrinted>
  <dcterms:created xsi:type="dcterms:W3CDTF">2016-02-08T07:42:54Z</dcterms:created>
  <dcterms:modified xsi:type="dcterms:W3CDTF">2024-07-31T16:06:56Z</dcterms:modified>
</cp:coreProperties>
</file>