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7" i="4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H47" i="2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E48" i="4"/>
  <c r="G45"/>
  <c r="H45"/>
  <c r="I45"/>
  <c r="J45"/>
  <c r="K45"/>
  <c r="L45"/>
  <c r="M45"/>
  <c r="N45"/>
  <c r="O45"/>
  <c r="P45"/>
  <c r="Q45"/>
  <c r="R45"/>
  <c r="E48" i="2" l="1"/>
  <c r="Q48" i="3"/>
  <c r="O48"/>
  <c r="M48"/>
  <c r="K48"/>
  <c r="I48"/>
  <c r="R48"/>
  <c r="P48"/>
  <c r="N48"/>
  <c r="L48"/>
  <c r="J48"/>
  <c r="H48"/>
  <c r="F48" i="2"/>
  <c r="F48" i="4"/>
  <c r="D48" s="1"/>
  <c r="G48" i="3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D48" i="2" l="1"/>
  <c r="M20" i="4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N46" i="2"/>
  <c r="N44" s="1"/>
  <c r="M46"/>
  <c r="N20" i="3" l="1"/>
  <c r="M44" i="2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3" l="1"/>
  <c r="M47"/>
  <c r="N46" i="4"/>
  <c r="M46"/>
  <c r="N45" i="3"/>
  <c r="M45"/>
  <c r="M43" i="5"/>
  <c r="L43"/>
  <c r="L43" i="7"/>
  <c r="M43"/>
  <c r="L43" i="6"/>
  <c r="M43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H46"/>
  <c r="I46"/>
  <c r="J46"/>
  <c r="K46"/>
  <c r="L46"/>
  <c r="O46"/>
  <c r="P46"/>
  <c r="Q46"/>
  <c r="R46"/>
  <c r="G46" i="4"/>
  <c r="H46"/>
  <c r="I46"/>
  <c r="J46"/>
  <c r="K46"/>
  <c r="L46"/>
  <c r="O46"/>
  <c r="P46"/>
  <c r="Q46"/>
  <c r="R46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Q44"/>
  <c r="O44"/>
  <c r="K44"/>
  <c r="I44"/>
  <c r="G44"/>
  <c r="M46" i="3"/>
  <c r="M44" s="1"/>
  <c r="M44" i="4"/>
  <c r="R44"/>
  <c r="P44"/>
  <c r="L44"/>
  <c r="J44"/>
  <c r="H44"/>
  <c r="I20" i="3"/>
  <c r="F20" i="4"/>
  <c r="E20"/>
  <c r="E20" i="2"/>
  <c r="F20"/>
  <c r="F47" i="4"/>
  <c r="F46"/>
  <c r="F46" i="2"/>
  <c r="E47"/>
  <c r="H44"/>
  <c r="H45" i="3"/>
  <c r="F45" i="4"/>
  <c r="D45" s="1"/>
  <c r="E47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E30"/>
  <c r="E29"/>
  <c r="E28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D31"/>
  <c r="D29"/>
  <c r="D28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<sst xmlns="http://schemas.openxmlformats.org/spreadsheetml/2006/main" count="570" uniqueCount="127">
  <si>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</si>
  <si>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</si>
  <si>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</si>
  <si>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</si>
  <si>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</si>
  <si>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</si>
  <si>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</si>
  <si>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</si>
  <si>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</si>
  <si>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</si>
  <si>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</si>
  <si>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</si>
  <si>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</si>
  <si>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</si>
  <si>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</si>
  <si>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</si>
  <si>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</si>
  <si>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</si>
  <si>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</si>
  <si>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</si>
  <si>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</si>
  <si>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</si>
  <si>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</si>
  <si>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</si>
  <si>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</si>
  <si>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</si>
  <si>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</si>
  <si>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</si>
  <si>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</si>
  <si>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</si>
  <si>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</si>
  <si>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</si>
  <si>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</si>
  <si>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</si>
  <si>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</si>
  <si>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</si>
  <si>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</si>
  <si>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</si>
  <si>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</si>
  <si>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</si>
  <si>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</si>
  <si>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</si>
  <si>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</si>
  <si>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</si>
  <si>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</si>
  <si>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</si>
  <si>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</si>
  <si>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</si>
  <si>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</si>
  <si>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</si>
  <si>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</si>
  <si>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</si>
  <si>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</si>
  <si>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</si>
  <si>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</si>
  <si>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</si>
  <si>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</si>
  <si>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</si>
  <si>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</si>
  <si>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</si>
  <si>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</si>
  <si>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</si>
  <si>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</si>
  <si>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</si>
  <si>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</si>
  <si>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</si>
  <si>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</si>
  <si>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</si>
  <si>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</si>
  <si>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</si>
  <si>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</si>
  <si>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</si>
  <si>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</si>
  <si>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</si>
  <si>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</si>
  <si>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</si>
  <si>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</si>
  <si>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</si>
  <si>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</si>
  <si>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</si>
  <si>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</si>
  <si>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</si>
  <si>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</si>
  <si>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</si>
  <si>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</si>
  <si>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</si>
  <si>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</si>
  <si>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</si>
  <si>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</si>
  <si>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</si>
  <si>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</si>
  <si>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</si>
  <si>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</si>
  <si>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</si>
  <si>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</si>
  <si>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</si>
  <si>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</si>
  <si>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</si>
  <si>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</si>
  <si>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</si>
  <si>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</si>
  <si>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</si>
  <si>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</si>
  <si>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</si>
  <si>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</si>
  <si>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</si>
  <si>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</si>
  <si>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</si>
  <si>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</si>
  <si>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</si>
  <si>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</si>
  <si>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</si>
  <si>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</si>
  <si>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</si>
  <si>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</si>
  <si>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</si>
  <si>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</si>
  <si>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</si>
  <si>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</si>
  <si>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</si>
  <si>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</si>
  <si>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</si>
  <si>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</si>
  <si>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</si>
  <si>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2024  года</t>
  </si>
  <si>
    <t>01 мая</t>
  </si>
  <si>
    <t>01 мая 2024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</si>
</sst>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" fontId="23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3" fontId="28" fillId="27" borderId="10" xfId="0" applyNumberFormat="1" applyFont="1" applyFill="1" applyBorder="1" applyAlignment="1">
      <alignment vertical="center"/>
    </xf>
    <xf numFmtId="1" fontId="23" fillId="29" borderId="10" xfId="0" applyNumberFormat="1" applyFont="1" applyFill="1" applyBorder="1" applyAlignment="1">
      <alignment vertical="center"/>
    </xf>
    <xf numFmtId="3" fontId="27" fillId="29" borderId="10" xfId="0" applyNumberFormat="1" applyFont="1" applyFill="1" applyBorder="1" applyAlignment="1">
      <alignment vertical="center"/>
    </xf>
    <xf numFmtId="3" fontId="28" fillId="29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/>
    <xf numFmtId="0" fontId="28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27" borderId="11" xfId="0" applyNumberFormat="1" applyFont="1" applyFill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F25" sqref="F25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s="9" customFormat="1" ht="39" customHeight="1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9" customFormat="1" ht="20.25">
      <c r="F10" s="10" t="s">
        <v>7</v>
      </c>
      <c r="G10" s="98" t="s">
        <v>126</v>
      </c>
      <c r="H10" s="98"/>
      <c r="I10" s="98"/>
      <c r="J10" s="98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90" t="s">
        <v>70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8" s="13" customFormat="1" ht="15.75">
      <c r="D13" s="91" t="s">
        <v>8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92" t="s">
        <v>9</v>
      </c>
      <c r="B15" s="85" t="s">
        <v>48</v>
      </c>
      <c r="C15" s="92" t="s">
        <v>10</v>
      </c>
      <c r="D15" s="92" t="s">
        <v>11</v>
      </c>
      <c r="E15" s="73" t="s">
        <v>12</v>
      </c>
      <c r="F15" s="74"/>
      <c r="G15" s="95" t="s">
        <v>13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</row>
    <row r="16" spans="1:18" s="14" customFormat="1" ht="35.25" customHeight="1">
      <c r="A16" s="93"/>
      <c r="B16" s="86"/>
      <c r="C16" s="93"/>
      <c r="D16" s="93"/>
      <c r="E16" s="75"/>
      <c r="F16" s="76"/>
      <c r="G16" s="80" t="s">
        <v>14</v>
      </c>
      <c r="H16" s="81"/>
      <c r="I16" s="81"/>
      <c r="J16" s="81"/>
      <c r="K16" s="81"/>
      <c r="L16" s="82"/>
      <c r="M16" s="80" t="s">
        <v>15</v>
      </c>
      <c r="N16" s="81"/>
      <c r="O16" s="81"/>
      <c r="P16" s="82"/>
      <c r="Q16" s="83" t="s">
        <v>16</v>
      </c>
      <c r="R16" s="84"/>
    </row>
    <row r="17" spans="1:22" s="14" customFormat="1" ht="31.5" customHeight="1">
      <c r="A17" s="93"/>
      <c r="B17" s="86"/>
      <c r="C17" s="93"/>
      <c r="D17" s="93"/>
      <c r="E17" s="77"/>
      <c r="F17" s="78"/>
      <c r="G17" s="83" t="s">
        <v>17</v>
      </c>
      <c r="H17" s="84"/>
      <c r="I17" s="83" t="s">
        <v>18</v>
      </c>
      <c r="J17" s="84"/>
      <c r="K17" s="83" t="s">
        <v>19</v>
      </c>
      <c r="L17" s="84"/>
      <c r="M17" s="99" t="s">
        <v>123</v>
      </c>
      <c r="N17" s="100" t="s">
        <v>113</v>
      </c>
      <c r="O17" s="99" t="s">
        <v>122</v>
      </c>
      <c r="P17" s="100" t="s">
        <v>113</v>
      </c>
      <c r="Q17" s="15" t="s">
        <v>114</v>
      </c>
      <c r="R17" s="15" t="s">
        <v>115</v>
      </c>
    </row>
    <row r="18" spans="1:22" s="14" customFormat="1">
      <c r="A18" s="94"/>
      <c r="B18" s="87"/>
      <c r="C18" s="94"/>
      <c r="D18" s="94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673930</v>
      </c>
      <c r="E20" s="21">
        <f>G20+I20+K20+O20+Q20+M20</f>
        <v>310938</v>
      </c>
      <c r="F20" s="21">
        <f>H20+J20+L20+P20+R20+N20</f>
        <v>362992</v>
      </c>
      <c r="G20" s="21">
        <f t="shared" ref="G20:R20" si="1">SUM(G21:G43)</f>
        <v>2523</v>
      </c>
      <c r="H20" s="21">
        <f t="shared" si="1"/>
        <v>2385</v>
      </c>
      <c r="I20" s="21">
        <f t="shared" si="1"/>
        <v>12681</v>
      </c>
      <c r="J20" s="21">
        <f t="shared" si="1"/>
        <v>12184</v>
      </c>
      <c r="K20" s="21">
        <f t="shared" si="1"/>
        <v>56244</v>
      </c>
      <c r="L20" s="21">
        <f t="shared" si="1"/>
        <v>53048</v>
      </c>
      <c r="M20" s="21">
        <f t="shared" si="1"/>
        <v>120114</v>
      </c>
      <c r="N20" s="21">
        <f t="shared" si="1"/>
        <v>124356</v>
      </c>
      <c r="O20" s="21">
        <f t="shared" si="1"/>
        <v>85915</v>
      </c>
      <c r="P20" s="21">
        <f t="shared" si="1"/>
        <v>96658</v>
      </c>
      <c r="Q20" s="21">
        <f t="shared" si="1"/>
        <v>33461</v>
      </c>
      <c r="R20" s="21">
        <f t="shared" si="1"/>
        <v>74361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1726</v>
      </c>
      <c r="E21" s="27">
        <f>G21+I21+K21+O21+Q21+M21</f>
        <v>468</v>
      </c>
      <c r="F21" s="27">
        <f>H21+J21+L21+P21+R21+N21</f>
        <v>1258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200</v>
      </c>
      <c r="N21" s="27">
        <f>'Прил.12 согаз'!N21+'Прил.12 альфа'!N21</f>
        <v>582</v>
      </c>
      <c r="O21" s="27">
        <f>'Прил.12 согаз'!O21+'Прил.12 альфа'!O21</f>
        <v>193</v>
      </c>
      <c r="P21" s="27">
        <f>'Прил.12 согаз'!P21+'Прил.12 альфа'!P21</f>
        <v>586</v>
      </c>
      <c r="Q21" s="27">
        <f>'Прил.12 согаз'!Q21+'Прил.12 альфа'!Q21</f>
        <v>75</v>
      </c>
      <c r="R21" s="27">
        <f>'Прил.12 согаз'!R21+'Прил.12 альфа'!R21</f>
        <v>90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73707</v>
      </c>
      <c r="E22" s="27">
        <f t="shared" ref="E22:E43" si="2">G22+I22+K22+O22+Q22+M22</f>
        <v>34591</v>
      </c>
      <c r="F22" s="27">
        <f t="shared" ref="F22:F43" si="3">H22+J22+L22+P22+R22+N22</f>
        <v>39116</v>
      </c>
      <c r="G22" s="27">
        <f>'Прил.12 согаз'!G22+'Прил.12 альфа'!G22</f>
        <v>179</v>
      </c>
      <c r="H22" s="27">
        <f>'Прил.12 согаз'!H22+'Прил.12 альфа'!H22</f>
        <v>193</v>
      </c>
      <c r="I22" s="27">
        <f>'Прил.12 согаз'!I22+'Прил.12 альфа'!I22</f>
        <v>1282</v>
      </c>
      <c r="J22" s="27">
        <f>'Прил.12 согаз'!J22+'Прил.12 альфа'!J22</f>
        <v>1210</v>
      </c>
      <c r="K22" s="27">
        <f>'Прил.12 согаз'!K22+'Прил.12 альфа'!K22</f>
        <v>6139</v>
      </c>
      <c r="L22" s="27">
        <f>'Прил.12 согаз'!L22+'Прил.12 альфа'!L22</f>
        <v>5836</v>
      </c>
      <c r="M22" s="27">
        <f>'Прил.12 согаз'!M22+'Прил.12 альфа'!M22</f>
        <v>14205</v>
      </c>
      <c r="N22" s="27">
        <f>'Прил.12 согаз'!N22+'Прил.12 альфа'!N22</f>
        <v>12911</v>
      </c>
      <c r="O22" s="27">
        <f>'Прил.12 согаз'!O22+'Прил.12 альфа'!O22</f>
        <v>9141</v>
      </c>
      <c r="P22" s="27">
        <f>'Прил.12 согаз'!P22+'Прил.12 альфа'!P22</f>
        <v>10141</v>
      </c>
      <c r="Q22" s="27">
        <f>'Прил.12 согаз'!Q22+'Прил.12 альфа'!Q22</f>
        <v>3645</v>
      </c>
      <c r="R22" s="27">
        <f>'Прил.12 согаз'!R22+'Прил.12 альфа'!R22</f>
        <v>8825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39724</v>
      </c>
      <c r="E23" s="27">
        <f t="shared" si="2"/>
        <v>17791</v>
      </c>
      <c r="F23" s="27">
        <f t="shared" si="3"/>
        <v>21933</v>
      </c>
      <c r="G23" s="27">
        <f>'Прил.12 согаз'!G23+'Прил.12 альфа'!G23</f>
        <v>132</v>
      </c>
      <c r="H23" s="27">
        <f>'Прил.12 согаз'!H23+'Прил.12 альфа'!H23</f>
        <v>122</v>
      </c>
      <c r="I23" s="27">
        <f>'Прил.12 согаз'!I23+'Прил.12 альфа'!I23</f>
        <v>715</v>
      </c>
      <c r="J23" s="27">
        <f>'Прил.12 согаз'!J23+'Прил.12 альфа'!J23</f>
        <v>721</v>
      </c>
      <c r="K23" s="27">
        <f>'Прил.12 согаз'!K23+'Прил.12 альфа'!K23</f>
        <v>3605</v>
      </c>
      <c r="L23" s="27">
        <f>'Прил.12 согаз'!L23+'Прил.12 альфа'!L23</f>
        <v>3288</v>
      </c>
      <c r="M23" s="27">
        <f>'Прил.12 согаз'!M23+'Прил.12 альфа'!M23</f>
        <v>5916</v>
      </c>
      <c r="N23" s="27">
        <f>'Прил.12 согаз'!N23+'Прил.12 альфа'!N23</f>
        <v>6183</v>
      </c>
      <c r="O23" s="27">
        <f>'Прил.12 согаз'!O23+'Прил.12 альфа'!O23</f>
        <v>4892</v>
      </c>
      <c r="P23" s="27">
        <f>'Прил.12 согаз'!P23+'Прил.12 альфа'!P23</f>
        <v>5860</v>
      </c>
      <c r="Q23" s="27">
        <f>'Прил.12 согаз'!Q23+'Прил.12 альфа'!Q23</f>
        <v>2531</v>
      </c>
      <c r="R23" s="27">
        <f>'Прил.12 согаз'!R23+'Прил.12 альфа'!R23</f>
        <v>5759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41032</v>
      </c>
      <c r="E24" s="27">
        <f t="shared" si="2"/>
        <v>19426</v>
      </c>
      <c r="F24" s="27">
        <f t="shared" si="3"/>
        <v>21606</v>
      </c>
      <c r="G24" s="27">
        <f>'Прил.12 согаз'!G24+'Прил.12 альфа'!G24</f>
        <v>118</v>
      </c>
      <c r="H24" s="27">
        <f>'Прил.12 согаз'!H24+'Прил.12 альфа'!H24</f>
        <v>139</v>
      </c>
      <c r="I24" s="27">
        <f>'Прил.12 согаз'!I24+'Прил.12 альфа'!I24</f>
        <v>755</v>
      </c>
      <c r="J24" s="27">
        <f>'Прил.12 согаз'!J24+'Прил.12 альфа'!J24</f>
        <v>712</v>
      </c>
      <c r="K24" s="27">
        <f>'Прил.12 согаз'!K24+'Прил.12 альфа'!K24</f>
        <v>3240</v>
      </c>
      <c r="L24" s="27">
        <f>'Прил.12 согаз'!L24+'Прил.12 альфа'!L24</f>
        <v>3165</v>
      </c>
      <c r="M24" s="27">
        <f>'Прил.12 согаз'!M24+'Прил.12 альфа'!M24</f>
        <v>7750</v>
      </c>
      <c r="N24" s="27">
        <f>'Прил.12 согаз'!N24+'Прил.12 альфа'!N24</f>
        <v>7175</v>
      </c>
      <c r="O24" s="27">
        <f>'Прил.12 согаз'!O24+'Прил.12 альфа'!O24</f>
        <v>5503</v>
      </c>
      <c r="P24" s="27">
        <f>'Прил.12 согаз'!P24+'Прил.12 альфа'!P24</f>
        <v>5931</v>
      </c>
      <c r="Q24" s="27">
        <f>'Прил.12 согаз'!Q24+'Прил.12 альфа'!Q24</f>
        <v>2060</v>
      </c>
      <c r="R24" s="27">
        <f>'Прил.12 согаз'!R24+'Прил.12 альфа'!R24</f>
        <v>4484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8776</v>
      </c>
      <c r="E25" s="27">
        <f t="shared" si="2"/>
        <v>4134</v>
      </c>
      <c r="F25" s="27">
        <f t="shared" si="3"/>
        <v>4642</v>
      </c>
      <c r="G25" s="27">
        <f>'Прил.12 согаз'!G25+'Прил.12 альфа'!G25</f>
        <v>23</v>
      </c>
      <c r="H25" s="27">
        <f>'Прил.12 согаз'!H25+'Прил.12 альфа'!H25</f>
        <v>20</v>
      </c>
      <c r="I25" s="27">
        <f>'Прил.12 согаз'!I25+'Прил.12 альфа'!I25</f>
        <v>118</v>
      </c>
      <c r="J25" s="27">
        <f>'Прил.12 согаз'!J25+'Прил.12 альфа'!J25</f>
        <v>136</v>
      </c>
      <c r="K25" s="27">
        <f>'Прил.12 согаз'!K25+'Прил.12 альфа'!K25</f>
        <v>724</v>
      </c>
      <c r="L25" s="27">
        <f>'Прил.12 согаз'!L25+'Прил.12 альфа'!L25</f>
        <v>675</v>
      </c>
      <c r="M25" s="27">
        <f>'Прил.12 согаз'!M25+'Прил.12 альфа'!M25</f>
        <v>1493</v>
      </c>
      <c r="N25" s="27">
        <f>'Прил.12 согаз'!N25+'Прил.12 альфа'!N25</f>
        <v>1270</v>
      </c>
      <c r="O25" s="27">
        <f>'Прил.12 согаз'!O25+'Прил.12 альфа'!O25</f>
        <v>1246</v>
      </c>
      <c r="P25" s="27">
        <f>'Прил.12 согаз'!P25+'Прил.12 альфа'!P25</f>
        <v>1324</v>
      </c>
      <c r="Q25" s="27">
        <f>'Прил.12 согаз'!Q25+'Прил.12 альфа'!Q25</f>
        <v>530</v>
      </c>
      <c r="R25" s="27">
        <f>'Прил.12 согаз'!R25+'Прил.12 альфа'!R25</f>
        <v>1217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58038</v>
      </c>
      <c r="E26" s="27">
        <f t="shared" si="2"/>
        <v>26772</v>
      </c>
      <c r="F26" s="27">
        <f t="shared" si="3"/>
        <v>31266</v>
      </c>
      <c r="G26" s="27">
        <f>'Прил.12 согаз'!G26+'Прил.12 альфа'!G26</f>
        <v>181</v>
      </c>
      <c r="H26" s="27">
        <f>'Прил.12 согаз'!H26+'Прил.12 альфа'!H26</f>
        <v>153</v>
      </c>
      <c r="I26" s="27">
        <f>'Прил.12 согаз'!I26+'Прил.12 альфа'!I26</f>
        <v>1028</v>
      </c>
      <c r="J26" s="27">
        <f>'Прил.12 согаз'!J26+'Прил.12 альфа'!J26</f>
        <v>893</v>
      </c>
      <c r="K26" s="27">
        <f>'Прил.12 согаз'!K26+'Прил.12 альфа'!K26</f>
        <v>4665</v>
      </c>
      <c r="L26" s="27">
        <f>'Прил.12 согаз'!L26+'Прил.12 альфа'!L26</f>
        <v>4399</v>
      </c>
      <c r="M26" s="27">
        <f>'Прил.12 согаз'!M26+'Прил.12 альфа'!M26</f>
        <v>10277</v>
      </c>
      <c r="N26" s="27">
        <f>'Прил.12 согаз'!N26+'Прил.12 альфа'!N26</f>
        <v>9650</v>
      </c>
      <c r="O26" s="27">
        <f>'Прил.12 согаз'!O26+'Прил.12 альфа'!O26</f>
        <v>7467</v>
      </c>
      <c r="P26" s="27">
        <f>'Прил.12 согаз'!P26+'Прил.12 альфа'!P26</f>
        <v>8754</v>
      </c>
      <c r="Q26" s="27">
        <f>'Прил.12 согаз'!Q26+'Прил.12 альфа'!Q26</f>
        <v>3154</v>
      </c>
      <c r="R26" s="27">
        <f>'Прил.12 согаз'!R26+'Прил.12 альфа'!R26</f>
        <v>7417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24593</v>
      </c>
      <c r="E27" s="27">
        <f t="shared" si="2"/>
        <v>11184</v>
      </c>
      <c r="F27" s="27">
        <f t="shared" si="3"/>
        <v>13409</v>
      </c>
      <c r="G27" s="27">
        <f>'Прил.12 согаз'!G27+'Прил.12 альфа'!G27</f>
        <v>100</v>
      </c>
      <c r="H27" s="27">
        <f>'Прил.12 согаз'!H27+'Прил.12 альфа'!H27</f>
        <v>112</v>
      </c>
      <c r="I27" s="27">
        <f>'Прил.12 согаз'!I27+'Прил.12 альфа'!I27</f>
        <v>483</v>
      </c>
      <c r="J27" s="27">
        <f>'Прил.12 согаз'!J27+'Прил.12 альфа'!J27</f>
        <v>423</v>
      </c>
      <c r="K27" s="27">
        <f>'Прил.12 согаз'!K27+'Прил.12 альфа'!K27</f>
        <v>2078</v>
      </c>
      <c r="L27" s="27">
        <f>'Прил.12 согаз'!L27+'Прил.12 альфа'!L27</f>
        <v>1980</v>
      </c>
      <c r="M27" s="27">
        <f>'Прил.12 согаз'!M27+'Прил.12 альфа'!M27</f>
        <v>4332</v>
      </c>
      <c r="N27" s="27">
        <f>'Прил.12 согаз'!N27+'Прил.12 альфа'!N27</f>
        <v>4550</v>
      </c>
      <c r="O27" s="27">
        <f>'Прил.12 согаз'!O27+'Прил.12 альфа'!O27</f>
        <v>3040</v>
      </c>
      <c r="P27" s="27">
        <f>'Прил.12 согаз'!P27+'Прил.12 альфа'!P27</f>
        <v>3577</v>
      </c>
      <c r="Q27" s="27">
        <f>'Прил.12 согаз'!Q27+'Прил.12 альфа'!Q27</f>
        <v>1151</v>
      </c>
      <c r="R27" s="27">
        <f>'Прил.12 согаз'!R27+'Прил.12 альфа'!R27</f>
        <v>2767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28275</v>
      </c>
      <c r="E28" s="27">
        <f t="shared" si="2"/>
        <v>13007</v>
      </c>
      <c r="F28" s="27">
        <f t="shared" si="3"/>
        <v>15268</v>
      </c>
      <c r="G28" s="27">
        <f>'Прил.12 согаз'!G28+'Прил.12 альфа'!G28</f>
        <v>130</v>
      </c>
      <c r="H28" s="27">
        <f>'Прил.12 согаз'!H28+'Прил.12 альфа'!H28</f>
        <v>73</v>
      </c>
      <c r="I28" s="27">
        <f>'Прил.12 согаз'!I28+'Прил.12 альфа'!I28</f>
        <v>640</v>
      </c>
      <c r="J28" s="27">
        <f>'Прил.12 согаз'!J28+'Прил.12 альфа'!J28</f>
        <v>636</v>
      </c>
      <c r="K28" s="27">
        <f>'Прил.12 согаз'!K28+'Прил.12 альфа'!K28</f>
        <v>2677</v>
      </c>
      <c r="L28" s="27">
        <f>'Прил.12 согаз'!L28+'Прил.12 альфа'!L28</f>
        <v>2602</v>
      </c>
      <c r="M28" s="27">
        <f>'Прил.12 согаз'!M28+'Прил.12 альфа'!M28</f>
        <v>4868</v>
      </c>
      <c r="N28" s="27">
        <f>'Прил.12 согаз'!N28+'Прил.12 альфа'!N28</f>
        <v>5568</v>
      </c>
      <c r="O28" s="27">
        <f>'Прил.12 согаз'!O28+'Прил.12 альфа'!O28</f>
        <v>3627</v>
      </c>
      <c r="P28" s="27">
        <f>'Прил.12 согаз'!P28+'Прил.12 альфа'!P28</f>
        <v>3940</v>
      </c>
      <c r="Q28" s="27">
        <f>'Прил.12 согаз'!Q28+'Прил.12 альфа'!Q28</f>
        <v>1065</v>
      </c>
      <c r="R28" s="27">
        <f>'Прил.12 согаз'!R28+'Прил.12 альфа'!R28</f>
        <v>2449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44635</v>
      </c>
      <c r="E29" s="27">
        <f t="shared" si="2"/>
        <v>19105</v>
      </c>
      <c r="F29" s="27">
        <f t="shared" si="3"/>
        <v>25530</v>
      </c>
      <c r="G29" s="27">
        <f>'Прил.12 согаз'!G29+'Прил.12 альфа'!G29</f>
        <v>248</v>
      </c>
      <c r="H29" s="27">
        <f>'Прил.12 согаз'!H29+'Прил.12 альфа'!H29</f>
        <v>257</v>
      </c>
      <c r="I29" s="27">
        <f>'Прил.12 согаз'!I29+'Прил.12 альфа'!I29</f>
        <v>1207</v>
      </c>
      <c r="J29" s="27">
        <f>'Прил.12 согаз'!J29+'Прил.12 альфа'!J29</f>
        <v>1253</v>
      </c>
      <c r="K29" s="27">
        <f>'Прил.12 согаз'!K29+'Прил.12 альфа'!K29</f>
        <v>4765</v>
      </c>
      <c r="L29" s="27">
        <f>'Прил.12 согаз'!L29+'Прил.12 альфа'!L29</f>
        <v>4654</v>
      </c>
      <c r="M29" s="27">
        <f>'Прил.12 согаз'!M29+'Прил.12 альфа'!M29</f>
        <v>6667</v>
      </c>
      <c r="N29" s="27">
        <f>'Прил.12 согаз'!N29+'Прил.12 альфа'!N29</f>
        <v>10126</v>
      </c>
      <c r="O29" s="27">
        <f>'Прил.12 согаз'!O29+'Прил.12 альфа'!O29</f>
        <v>4707</v>
      </c>
      <c r="P29" s="27">
        <f>'Прил.12 согаз'!P29+'Прил.12 альфа'!P29</f>
        <v>6146</v>
      </c>
      <c r="Q29" s="27">
        <f>'Прил.12 согаз'!Q29+'Прил.12 альфа'!Q29</f>
        <v>1511</v>
      </c>
      <c r="R29" s="27">
        <f>'Прил.12 согаз'!R29+'Прил.12 альфа'!R29</f>
        <v>3094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111953</v>
      </c>
      <c r="E30" s="27">
        <f t="shared" si="2"/>
        <v>49957</v>
      </c>
      <c r="F30" s="27">
        <f t="shared" si="3"/>
        <v>61996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25524</v>
      </c>
      <c r="N30" s="27">
        <f>'Прил.12 согаз'!N30+'Прил.12 альфа'!N30</f>
        <v>26476</v>
      </c>
      <c r="O30" s="27">
        <f>'Прил.12 согаз'!O30+'Прил.12 альфа'!O30</f>
        <v>17151</v>
      </c>
      <c r="P30" s="27">
        <f>'Прил.12 согаз'!P30+'Прил.12 альфа'!P30</f>
        <v>19409</v>
      </c>
      <c r="Q30" s="27">
        <f>'Прил.12 согаз'!Q30+'Прил.12 альфа'!Q30</f>
        <v>7282</v>
      </c>
      <c r="R30" s="27">
        <f>'Прил.12 согаз'!R30+'Прил.12 альфа'!R30</f>
        <v>16111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92824</v>
      </c>
      <c r="E31" s="27">
        <f t="shared" si="2"/>
        <v>41189</v>
      </c>
      <c r="F31" s="27">
        <f t="shared" si="3"/>
        <v>51635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20632</v>
      </c>
      <c r="N31" s="27">
        <f>'Прил.12 согаз'!N31+'Прил.12 альфа'!N31</f>
        <v>21047</v>
      </c>
      <c r="O31" s="27">
        <f>'Прил.12 согаз'!O31+'Прил.12 альфа'!O31</f>
        <v>14747</v>
      </c>
      <c r="P31" s="27">
        <f>'Прил.12 согаз'!P31+'Прил.12 альфа'!P31</f>
        <v>16734</v>
      </c>
      <c r="Q31" s="27">
        <f>'Прил.12 согаз'!Q31+'Прил.12 альфа'!Q31</f>
        <v>5810</v>
      </c>
      <c r="R31" s="27">
        <f>'Прил.12 согаз'!R31+'Прил.12 альфа'!R31</f>
        <v>13854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21799</v>
      </c>
      <c r="E32" s="27">
        <f t="shared" si="2"/>
        <v>11163</v>
      </c>
      <c r="F32" s="27">
        <f t="shared" si="3"/>
        <v>10636</v>
      </c>
      <c r="G32" s="27">
        <f>'Прил.12 согаз'!G32+'Прил.12 альфа'!G32</f>
        <v>360</v>
      </c>
      <c r="H32" s="27">
        <f>'Прил.12 согаз'!H32+'Прил.12 альфа'!H32</f>
        <v>337</v>
      </c>
      <c r="I32" s="27">
        <f>'Прил.12 согаз'!I32+'Прил.12 альфа'!I32</f>
        <v>2028</v>
      </c>
      <c r="J32" s="27">
        <f>'Прил.12 согаз'!J32+'Прил.12 альфа'!J32</f>
        <v>1951</v>
      </c>
      <c r="K32" s="27">
        <f>'Прил.12 согаз'!K32+'Прил.12 альфа'!K32</f>
        <v>8775</v>
      </c>
      <c r="L32" s="27">
        <f>'Прил.12 согаз'!L32+'Прил.12 альфа'!L32</f>
        <v>8348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16183</v>
      </c>
      <c r="E33" s="27">
        <f t="shared" si="2"/>
        <v>8457</v>
      </c>
      <c r="F33" s="27">
        <f t="shared" si="3"/>
        <v>7726</v>
      </c>
      <c r="G33" s="27">
        <f>'Прил.12 согаз'!G33+'Прил.12 альфа'!G33</f>
        <v>303</v>
      </c>
      <c r="H33" s="27">
        <f>'Прил.12 согаз'!H33+'Прил.12 альфа'!H33</f>
        <v>267</v>
      </c>
      <c r="I33" s="27">
        <f>'Прил.12 согаз'!I33+'Прил.12 альфа'!I33</f>
        <v>1401</v>
      </c>
      <c r="J33" s="27">
        <f>'Прил.12 согаз'!J33+'Прил.12 альфа'!J33</f>
        <v>1358</v>
      </c>
      <c r="K33" s="27">
        <f>'Прил.12 согаз'!K33+'Прил.12 альфа'!K33</f>
        <v>6753</v>
      </c>
      <c r="L33" s="27">
        <f>'Прил.12 согаз'!L33+'Прил.12 альфа'!L33</f>
        <v>6101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16406</v>
      </c>
      <c r="E34" s="27">
        <f t="shared" si="2"/>
        <v>8382</v>
      </c>
      <c r="F34" s="27">
        <f t="shared" si="3"/>
        <v>8024</v>
      </c>
      <c r="G34" s="27">
        <f>'Прил.12 согаз'!G34+'Прил.12 альфа'!G34</f>
        <v>317</v>
      </c>
      <c r="H34" s="27">
        <f>'Прил.12 согаз'!H34+'Прил.12 альфа'!H34</f>
        <v>333</v>
      </c>
      <c r="I34" s="27">
        <f>'Прил.12 согаз'!I34+'Прил.12 альфа'!I34</f>
        <v>1516</v>
      </c>
      <c r="J34" s="27">
        <f>'Прил.12 согаз'!J34+'Прил.12 альфа'!J34</f>
        <v>1485</v>
      </c>
      <c r="K34" s="27">
        <f>'Прил.12 согаз'!K34+'Прил.12 альфа'!K34</f>
        <v>6549</v>
      </c>
      <c r="L34" s="27">
        <f>'Прил.12 согаз'!L34+'Прил.12 альфа'!L34</f>
        <v>6206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61" t="s">
        <v>37</v>
      </c>
      <c r="D35" s="62">
        <f t="shared" si="0"/>
        <v>17764</v>
      </c>
      <c r="E35" s="63">
        <f t="shared" si="2"/>
        <v>7986</v>
      </c>
      <c r="F35" s="63">
        <f t="shared" si="3"/>
        <v>9778</v>
      </c>
      <c r="G35" s="63">
        <f>'Прил.12 согаз'!G35+'Прил.12 альфа'!G35</f>
        <v>42</v>
      </c>
      <c r="H35" s="63">
        <f>'Прил.12 согаз'!H35+'Прил.12 альфа'!H35</f>
        <v>38</v>
      </c>
      <c r="I35" s="63">
        <f>'Прил.12 согаз'!I35+'Прил.12 альфа'!I35</f>
        <v>225</v>
      </c>
      <c r="J35" s="63">
        <f>'Прил.12 согаз'!J35+'Прил.12 альфа'!J35</f>
        <v>228</v>
      </c>
      <c r="K35" s="63">
        <f>'Прил.12 согаз'!K35+'Прил.12 альфа'!K35</f>
        <v>943</v>
      </c>
      <c r="L35" s="63">
        <f>'Прил.12 согаз'!L35+'Прил.12 альфа'!L35</f>
        <v>882</v>
      </c>
      <c r="M35" s="63">
        <f>'Прил.12 согаз'!M35+'Прил.12 альфа'!M35</f>
        <v>2481</v>
      </c>
      <c r="N35" s="63">
        <f>'Прил.12 согаз'!N35+'Прил.12 альфа'!N35</f>
        <v>3724</v>
      </c>
      <c r="O35" s="63">
        <f>'Прил.12 согаз'!O35+'Прил.12 альфа'!O35</f>
        <v>3114</v>
      </c>
      <c r="P35" s="63">
        <f>'Прил.12 согаз'!P35+'Прил.12 альфа'!P35</f>
        <v>3349</v>
      </c>
      <c r="Q35" s="63">
        <f>'Прил.12 согаз'!Q35+'Прил.12 альфа'!Q35</f>
        <v>1181</v>
      </c>
      <c r="R35" s="63">
        <f>'Прил.12 согаз'!R35+'Прил.12 альфа'!R35</f>
        <v>1557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15741</v>
      </c>
      <c r="E36" s="27">
        <f t="shared" si="2"/>
        <v>7478</v>
      </c>
      <c r="F36" s="27">
        <f t="shared" si="3"/>
        <v>8263</v>
      </c>
      <c r="G36" s="27">
        <f>'Прил.12 согаз'!G36+'Прил.12 альфа'!G36</f>
        <v>50</v>
      </c>
      <c r="H36" s="27">
        <f>'Прил.12 согаз'!H36+'Прил.12 альфа'!H36</f>
        <v>36</v>
      </c>
      <c r="I36" s="27">
        <f>'Прил.12 согаз'!I36+'Прил.12 альфа'!I36</f>
        <v>249</v>
      </c>
      <c r="J36" s="27">
        <f>'Прил.12 согаз'!J36+'Прил.12 альфа'!J36</f>
        <v>219</v>
      </c>
      <c r="K36" s="27">
        <f>'Прил.12 согаз'!K36+'Прил.12 альфа'!K36</f>
        <v>1329</v>
      </c>
      <c r="L36" s="27">
        <f>'Прил.12 согаз'!L36+'Прил.12 альфа'!L36</f>
        <v>1148</v>
      </c>
      <c r="M36" s="27">
        <f>'Прил.12 согаз'!M36+'Прил.12 альфа'!M36</f>
        <v>2819</v>
      </c>
      <c r="N36" s="27">
        <f>'Прил.12 согаз'!N36+'Прил.12 альфа'!N36</f>
        <v>2648</v>
      </c>
      <c r="O36" s="27">
        <f>'Прил.12 согаз'!O36+'Прил.12 альфа'!O36</f>
        <v>2144</v>
      </c>
      <c r="P36" s="27">
        <f>'Прил.12 согаз'!P36+'Прил.12 альфа'!P36</f>
        <v>2347</v>
      </c>
      <c r="Q36" s="27">
        <f>'Прил.12 согаз'!Q36+'Прил.12 альфа'!Q36</f>
        <v>887</v>
      </c>
      <c r="R36" s="27">
        <f>'Прил.12 согаз'!R36+'Прил.12 альфа'!R36</f>
        <v>1865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64" t="s">
        <v>39</v>
      </c>
      <c r="D37" s="65">
        <f t="shared" si="0"/>
        <v>31505</v>
      </c>
      <c r="E37" s="66">
        <f t="shared" si="2"/>
        <v>14025</v>
      </c>
      <c r="F37" s="66">
        <f t="shared" si="3"/>
        <v>17480</v>
      </c>
      <c r="G37" s="66">
        <f>'Прил.12 согаз'!G37+'Прил.12 альфа'!G37</f>
        <v>191</v>
      </c>
      <c r="H37" s="66">
        <f>'Прил.12 согаз'!H37+'Прил.12 альфа'!H37</f>
        <v>173</v>
      </c>
      <c r="I37" s="66">
        <f>'Прил.12 согаз'!I37+'Прил.12 альфа'!I37</f>
        <v>948</v>
      </c>
      <c r="J37" s="66">
        <f>'Прил.12 согаз'!J37+'Прил.12 альфа'!J37</f>
        <v>898</v>
      </c>
      <c r="K37" s="66">
        <f>'Прил.12 согаз'!K37+'Прил.12 альфа'!K37</f>
        <v>3772</v>
      </c>
      <c r="L37" s="66">
        <f>'Прил.12 согаз'!L37+'Прил.12 альфа'!L37</f>
        <v>3533</v>
      </c>
      <c r="M37" s="66">
        <f>'Прил.12 согаз'!M37+'Прил.12 альфа'!M37</f>
        <v>5007</v>
      </c>
      <c r="N37" s="66">
        <f>'Прил.12 согаз'!N37+'Прил.12 альфа'!N37</f>
        <v>7061</v>
      </c>
      <c r="O37" s="66">
        <f>'Прил.12 согаз'!O37+'Прил.12 альфа'!O37</f>
        <v>3220</v>
      </c>
      <c r="P37" s="66">
        <f>'Прил.12 согаз'!P37+'Прил.12 альфа'!P37</f>
        <v>3983</v>
      </c>
      <c r="Q37" s="66">
        <f>'Прил.12 согаз'!Q37+'Прил.12 альфа'!Q37</f>
        <v>887</v>
      </c>
      <c r="R37" s="66">
        <f>'Прил.12 согаз'!R37+'Прил.12 альфа'!R37</f>
        <v>1832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5706</v>
      </c>
      <c r="E38" s="27">
        <f t="shared" si="2"/>
        <v>2144</v>
      </c>
      <c r="F38" s="27">
        <f t="shared" si="3"/>
        <v>3562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893</v>
      </c>
      <c r="N38" s="27">
        <f>'Прил.12 согаз'!N38+'Прил.12 альфа'!N38</f>
        <v>1044</v>
      </c>
      <c r="O38" s="27">
        <f>'Прил.12 согаз'!O38+'Прил.12 альфа'!O38</f>
        <v>814</v>
      </c>
      <c r="P38" s="27">
        <f>'Прил.12 согаз'!P38+'Прил.12 альфа'!P38</f>
        <v>1420</v>
      </c>
      <c r="Q38" s="27">
        <f>'Прил.12 согаз'!Q38+'Прил.12 альфа'!Q38</f>
        <v>437</v>
      </c>
      <c r="R38" s="27">
        <f>'Прил.12 согаз'!R38+'Прил.12 альфа'!R38</f>
        <v>1098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2788</v>
      </c>
      <c r="E39" s="27">
        <f t="shared" si="2"/>
        <v>1676</v>
      </c>
      <c r="F39" s="27">
        <f t="shared" si="3"/>
        <v>1112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151</v>
      </c>
      <c r="N39" s="27">
        <f>'Прил.12 согаз'!N39+'Прил.12 альфа'!N39</f>
        <v>385</v>
      </c>
      <c r="O39" s="27">
        <f>'Прил.12 согаз'!O39+'Прил.12 альфа'!O39</f>
        <v>1167</v>
      </c>
      <c r="P39" s="27">
        <f>'Прил.12 согаз'!P39+'Прил.12 альфа'!P39</f>
        <v>526</v>
      </c>
      <c r="Q39" s="27">
        <f>'Прил.12 согаз'!Q39+'Прил.12 альфа'!Q39</f>
        <v>358</v>
      </c>
      <c r="R39" s="27">
        <f>'Прил.12 согаз'!R39+'Прил.12 альфа'!R39</f>
        <v>201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10846</v>
      </c>
      <c r="E40" s="27">
        <f t="shared" si="2"/>
        <v>5645</v>
      </c>
      <c r="F40" s="27">
        <f t="shared" si="3"/>
        <v>5201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2613</v>
      </c>
      <c r="N40" s="27">
        <f>'Прил.12 согаз'!N40+'Прил.12 альфа'!N40</f>
        <v>1630</v>
      </c>
      <c r="O40" s="27">
        <f>'Прил.12 согаз'!O40+'Прил.12 альфа'!O40</f>
        <v>2289</v>
      </c>
      <c r="P40" s="27">
        <f>'Прил.12 согаз'!P40+'Прил.12 альфа'!P40</f>
        <v>2126</v>
      </c>
      <c r="Q40" s="27">
        <f>'Прил.12 согаз'!Q40+'Прил.12 альфа'!Q40</f>
        <v>743</v>
      </c>
      <c r="R40" s="27">
        <f>'Прил.12 согаз'!R40+'Прил.12 альфа'!R40</f>
        <v>1445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0</v>
      </c>
      <c r="N41" s="27">
        <f>'Прил.12 согаз'!N41+'Прил.12 альфа'!N41</f>
        <v>0</v>
      </c>
      <c r="O41" s="27">
        <f>'Прил.12 согаз'!O41+'Прил.12 альфа'!O41</f>
        <v>0</v>
      </c>
      <c r="P41" s="27">
        <f>'Прил.12 согаз'!P41+'Прил.12 альфа'!P41</f>
        <v>0</v>
      </c>
      <c r="Q41" s="27">
        <f>'Прил.12 согаз'!Q41+'Прил.12 альфа'!Q41</f>
        <v>0</v>
      </c>
      <c r="R41" s="27">
        <f>'Прил.12 согаз'!R41+'Прил.12 альфа'!R41</f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9909</v>
      </c>
      <c r="E43" s="27">
        <f t="shared" si="2"/>
        <v>6358</v>
      </c>
      <c r="F43" s="27">
        <f t="shared" si="3"/>
        <v>3551</v>
      </c>
      <c r="G43" s="27">
        <f>'Прил.12 согаз'!G43+'Прил.12 альфа'!G43</f>
        <v>149</v>
      </c>
      <c r="H43" s="27">
        <f>'Прил.12 согаз'!H43+'Прил.12 альфа'!H43</f>
        <v>132</v>
      </c>
      <c r="I43" s="27">
        <f>'Прил.12 согаз'!I43+'Прил.12 альфа'!I43</f>
        <v>86</v>
      </c>
      <c r="J43" s="27">
        <f>'Прил.12 согаз'!J43+'Прил.12 альфа'!J43</f>
        <v>61</v>
      </c>
      <c r="K43" s="27">
        <f>'Прил.12 согаз'!K43+'Прил.12 альфа'!K43</f>
        <v>230</v>
      </c>
      <c r="L43" s="27">
        <f>'Прил.12 согаз'!L43+'Прил.12 альфа'!L43</f>
        <v>231</v>
      </c>
      <c r="M43" s="27">
        <f>'Прил.12 согаз'!M43+'Прил.12 альфа'!M43</f>
        <v>4286</v>
      </c>
      <c r="N43" s="27">
        <f>'Прил.12 согаз'!N43+'Прил.12 альфа'!N43</f>
        <v>2326</v>
      </c>
      <c r="O43" s="27">
        <f>'Прил.12 согаз'!O43+'Прил.12 альфа'!O43</f>
        <v>1453</v>
      </c>
      <c r="P43" s="27">
        <f>'Прил.12 согаз'!P43+'Прил.12 альфа'!P43</f>
        <v>505</v>
      </c>
      <c r="Q43" s="27">
        <f>'Прил.12 согаз'!Q43+'Прил.12 альфа'!Q43</f>
        <v>154</v>
      </c>
      <c r="R43" s="27">
        <f>'Прил.12 согаз'!R43+'Прил.12 альфа'!R43</f>
        <v>296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673930</v>
      </c>
      <c r="E44" s="21">
        <f>G44+I44+K44+O44+Q44+M44</f>
        <v>310938</v>
      </c>
      <c r="F44" s="21">
        <f>H44+J44+L44+P44+R44+N44</f>
        <v>362992</v>
      </c>
      <c r="G44" s="21">
        <f t="shared" ref="G44:R44" si="5">SUM(G45:G48)</f>
        <v>2523</v>
      </c>
      <c r="H44" s="21">
        <f t="shared" si="5"/>
        <v>2385</v>
      </c>
      <c r="I44" s="21">
        <f t="shared" si="5"/>
        <v>12681</v>
      </c>
      <c r="J44" s="21">
        <f t="shared" si="5"/>
        <v>12184</v>
      </c>
      <c r="K44" s="21">
        <f t="shared" si="5"/>
        <v>56244</v>
      </c>
      <c r="L44" s="21">
        <f t="shared" si="5"/>
        <v>53048</v>
      </c>
      <c r="M44" s="21">
        <f t="shared" si="5"/>
        <v>120114</v>
      </c>
      <c r="N44" s="21">
        <f t="shared" si="5"/>
        <v>124356</v>
      </c>
      <c r="O44" s="21">
        <f t="shared" si="5"/>
        <v>85915</v>
      </c>
      <c r="P44" s="21">
        <f t="shared" si="5"/>
        <v>96658</v>
      </c>
      <c r="Q44" s="21">
        <f t="shared" si="5"/>
        <v>33461</v>
      </c>
      <c r="R44" s="21">
        <f t="shared" si="5"/>
        <v>74361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616642</v>
      </c>
      <c r="E45" s="27">
        <f t="shared" ref="E45:E48" si="6">G45+I45+K45+O45+Q45+M45</f>
        <v>284975</v>
      </c>
      <c r="F45" s="27">
        <f t="shared" ref="F45:F48" si="7">H45+J45+L45+P45+R45+N45</f>
        <v>331667</v>
      </c>
      <c r="G45" s="26">
        <f>'Прил.12 согаз'!G45+'Прил.12 альфа'!G45</f>
        <v>2240</v>
      </c>
      <c r="H45" s="26">
        <f>'Прил.12 согаз'!H45+'Прил.12 альфа'!H45</f>
        <v>2136</v>
      </c>
      <c r="I45" s="26">
        <f>'Прил.12 согаз'!I45+'Прил.12 альфа'!I45</f>
        <v>11264</v>
      </c>
      <c r="J45" s="26">
        <f>'Прил.12 согаз'!J45+'Прил.12 альфа'!J45</f>
        <v>10865</v>
      </c>
      <c r="K45" s="26">
        <f>'Прил.12 согаз'!K45+'Прил.12 альфа'!K45</f>
        <v>49991</v>
      </c>
      <c r="L45" s="26">
        <f>'Прил.12 согаз'!L45+'Прил.12 альфа'!L45</f>
        <v>47270</v>
      </c>
      <c r="M45" s="26">
        <f>'Прил.12 согаз'!M45+'Прил.12 альфа'!M45</f>
        <v>110551</v>
      </c>
      <c r="N45" s="26">
        <f>'Прил.12 согаз'!N45+'Прил.12 альфа'!N45</f>
        <v>112084</v>
      </c>
      <c r="O45" s="26">
        <f>'Прил.12 согаз'!O45+'Прил.12 альфа'!O45</f>
        <v>79486</v>
      </c>
      <c r="P45" s="26">
        <f>'Прил.12 согаз'!P45+'Прил.12 альфа'!P45</f>
        <v>89047</v>
      </c>
      <c r="Q45" s="26">
        <f>'Прил.12 согаз'!Q45+'Прил.12 альфа'!Q45</f>
        <v>31443</v>
      </c>
      <c r="R45" s="26">
        <f>'Прил.12 согаз'!R45+'Прил.12 альфа'!R45</f>
        <v>70265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15784</v>
      </c>
      <c r="E46" s="27">
        <f t="shared" si="6"/>
        <v>7480</v>
      </c>
      <c r="F46" s="27">
        <f t="shared" si="7"/>
        <v>8304</v>
      </c>
      <c r="G46" s="26">
        <f>'Прил.12 согаз'!G46+'Прил.12 альфа'!G46</f>
        <v>51</v>
      </c>
      <c r="H46" s="26">
        <f>'Прил.12 согаз'!H46+'Прил.12 альфа'!H46</f>
        <v>38</v>
      </c>
      <c r="I46" s="26">
        <f>'Прил.12 согаз'!I46+'Прил.12 альфа'!I46</f>
        <v>250</v>
      </c>
      <c r="J46" s="26">
        <f>'Прил.12 согаз'!J46+'Прил.12 альфа'!J46</f>
        <v>220</v>
      </c>
      <c r="K46" s="26">
        <f>'Прил.12 согаз'!K46+'Прил.12 альфа'!K46</f>
        <v>1370</v>
      </c>
      <c r="L46" s="26">
        <f>'Прил.12 согаз'!L46+'Прил.12 альфа'!L46</f>
        <v>1191</v>
      </c>
      <c r="M46" s="26">
        <f>'Прил.12 согаз'!M46+'Прил.12 альфа'!M46</f>
        <v>2812</v>
      </c>
      <c r="N46" s="26">
        <f>'Прил.12 согаз'!N46+'Прил.12 альфа'!N46</f>
        <v>2670</v>
      </c>
      <c r="O46" s="26">
        <f>'Прил.12 согаз'!O46+'Прил.12 альфа'!O46</f>
        <v>2118</v>
      </c>
      <c r="P46" s="26">
        <f>'Прил.12 согаз'!P46+'Прил.12 альфа'!P46</f>
        <v>2325</v>
      </c>
      <c r="Q46" s="26">
        <f>'Прил.12 согаз'!Q46+'Прил.12 альфа'!Q46</f>
        <v>879</v>
      </c>
      <c r="R46" s="26">
        <f>'Прил.12 согаз'!R46+'Прил.12 альфа'!R46</f>
        <v>1860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64" t="s">
        <v>39</v>
      </c>
      <c r="D47" s="65">
        <f t="shared" si="4"/>
        <v>33863</v>
      </c>
      <c r="E47" s="66">
        <f t="shared" si="6"/>
        <v>15042</v>
      </c>
      <c r="F47" s="66">
        <f t="shared" si="7"/>
        <v>18821</v>
      </c>
      <c r="G47" s="66">
        <f>'Прил.12 согаз'!G47+'Прил.12 альфа'!G47</f>
        <v>195</v>
      </c>
      <c r="H47" s="66">
        <f>'Прил.12 согаз'!H47+'Прил.12 альфа'!H47</f>
        <v>182</v>
      </c>
      <c r="I47" s="66">
        <f>'Прил.12 согаз'!I47+'Прил.12 альфа'!I47</f>
        <v>981</v>
      </c>
      <c r="J47" s="66">
        <f>'Прил.12 согаз'!J47+'Прил.12 альфа'!J47</f>
        <v>916</v>
      </c>
      <c r="K47" s="66">
        <f>'Прил.12 согаз'!K47+'Прил.12 альфа'!K47</f>
        <v>4012</v>
      </c>
      <c r="L47" s="66">
        <f>'Прил.12 согаз'!L47+'Прил.12 альфа'!L47</f>
        <v>3778</v>
      </c>
      <c r="M47" s="66">
        <f>'Прил.12 согаз'!M47+'Прил.12 альфа'!M47</f>
        <v>5578</v>
      </c>
      <c r="N47" s="66">
        <f>'Прил.12 согаз'!N47+'Прил.12 альфа'!N47</f>
        <v>7878</v>
      </c>
      <c r="O47" s="66">
        <f>'Прил.12 согаз'!O47+'Прил.12 альфа'!O47</f>
        <v>3361</v>
      </c>
      <c r="P47" s="66">
        <f>'Прил.12 согаз'!P47+'Прил.12 альфа'!P47</f>
        <v>4162</v>
      </c>
      <c r="Q47" s="66">
        <f>'Прил.12 согаз'!Q47+'Прил.12 альфа'!Q47</f>
        <v>915</v>
      </c>
      <c r="R47" s="66">
        <f>'Прил.12 согаз'!R47+'Прил.12 альфа'!R47</f>
        <v>1905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61" t="s">
        <v>37</v>
      </c>
      <c r="D48" s="62">
        <f t="shared" si="4"/>
        <v>7641</v>
      </c>
      <c r="E48" s="63">
        <f t="shared" si="6"/>
        <v>3441</v>
      </c>
      <c r="F48" s="63">
        <f t="shared" si="7"/>
        <v>4200</v>
      </c>
      <c r="G48" s="62">
        <f>'Прил.12 согаз'!G48+'Прил.12 альфа'!G48</f>
        <v>37</v>
      </c>
      <c r="H48" s="62">
        <f>'Прил.12 согаз'!H48+'Прил.12 альфа'!H48</f>
        <v>29</v>
      </c>
      <c r="I48" s="62">
        <f>'Прил.12 согаз'!I48+'Прил.12 альфа'!I48</f>
        <v>186</v>
      </c>
      <c r="J48" s="62">
        <f>'Прил.12 согаз'!J48+'Прил.12 альфа'!J48</f>
        <v>183</v>
      </c>
      <c r="K48" s="62">
        <f>'Прил.12 согаз'!K48+'Прил.12 альфа'!K48</f>
        <v>871</v>
      </c>
      <c r="L48" s="62">
        <f>'Прил.12 согаз'!L48+'Прил.12 альфа'!L48</f>
        <v>809</v>
      </c>
      <c r="M48" s="62">
        <f>'Прил.12 согаз'!M48+'Прил.12 альфа'!M48</f>
        <v>1173</v>
      </c>
      <c r="N48" s="62">
        <f>'Прил.12 согаз'!N48+'Прил.12 альфа'!N48</f>
        <v>1724</v>
      </c>
      <c r="O48" s="62">
        <f>'Прил.12 согаз'!O48+'Прил.12 альфа'!O48</f>
        <v>950</v>
      </c>
      <c r="P48" s="62">
        <f>'Прил.12 согаз'!P48+'Прил.12 альфа'!P48</f>
        <v>1124</v>
      </c>
      <c r="Q48" s="62">
        <f>'Прил.12 согаз'!Q48+'Прил.12 альфа'!Q48</f>
        <v>224</v>
      </c>
      <c r="R48" s="62">
        <f>'Прил.12 согаз'!R48+'Прил.12 альфа'!R48</f>
        <v>331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9"/>
      <c r="F53" s="79"/>
      <c r="G53" s="72"/>
      <c r="H53" s="72"/>
      <c r="I53" s="72"/>
      <c r="J53" s="72"/>
      <c r="K53" s="72"/>
      <c r="L53" s="72"/>
      <c r="M53" s="72"/>
      <c r="N53" s="72"/>
      <c r="O53" s="72"/>
    </row>
    <row r="54" spans="1:18" s="35" customFormat="1" ht="13.5" customHeight="1">
      <c r="E54" s="70" t="s">
        <v>44</v>
      </c>
      <c r="F54" s="70"/>
      <c r="G54" s="71" t="s">
        <v>45</v>
      </c>
      <c r="H54" s="71"/>
      <c r="I54" s="71"/>
      <c r="J54" s="71"/>
      <c r="K54" s="71"/>
      <c r="L54" s="71"/>
      <c r="M54" s="71"/>
      <c r="N54" s="71"/>
      <c r="O54" s="71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72"/>
      <c r="B56" s="72"/>
      <c r="C56" s="72"/>
      <c r="D56" s="72"/>
      <c r="E56" s="79"/>
      <c r="F56" s="79"/>
      <c r="G56" s="72"/>
      <c r="H56" s="72"/>
      <c r="I56" s="72"/>
      <c r="J56" s="72"/>
      <c r="K56" s="72"/>
      <c r="L56" s="72"/>
      <c r="M56" s="72"/>
      <c r="N56" s="72"/>
      <c r="O56" s="72"/>
    </row>
    <row r="57" spans="1:18" s="36" customFormat="1" ht="12">
      <c r="A57" s="71" t="s">
        <v>47</v>
      </c>
      <c r="B57" s="71"/>
      <c r="C57" s="71"/>
      <c r="D57" s="71"/>
      <c r="E57" s="70" t="s">
        <v>44</v>
      </c>
      <c r="F57" s="70"/>
      <c r="G57" s="71" t="s">
        <v>45</v>
      </c>
      <c r="H57" s="71"/>
      <c r="I57" s="71"/>
      <c r="J57" s="71"/>
      <c r="K57" s="71"/>
      <c r="L57" s="71"/>
      <c r="M57" s="71"/>
      <c r="N57" s="71"/>
      <c r="O57" s="71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opLeftCell="A25" zoomScale="79" zoomScaleNormal="79" workbookViewId="0">
      <selection activeCell="D68" sqref="D68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s="9" customFormat="1" ht="39" customHeight="1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9" customFormat="1" ht="20.25">
      <c r="F10" s="10" t="s">
        <v>7</v>
      </c>
      <c r="G10" s="101" t="s">
        <v>126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90" t="s">
        <v>71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8" s="13" customFormat="1" ht="15.75">
      <c r="D13" s="91" t="s">
        <v>8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92" t="s">
        <v>9</v>
      </c>
      <c r="B15" s="85" t="s">
        <v>48</v>
      </c>
      <c r="C15" s="92" t="s">
        <v>10</v>
      </c>
      <c r="D15" s="92" t="s">
        <v>11</v>
      </c>
      <c r="E15" s="73" t="s">
        <v>12</v>
      </c>
      <c r="F15" s="74"/>
      <c r="G15" s="95" t="s">
        <v>13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</row>
    <row r="16" spans="1:18" s="14" customFormat="1" ht="35.25" customHeight="1">
      <c r="A16" s="93"/>
      <c r="B16" s="86"/>
      <c r="C16" s="93"/>
      <c r="D16" s="93"/>
      <c r="E16" s="75"/>
      <c r="F16" s="76"/>
      <c r="G16" s="80" t="s">
        <v>14</v>
      </c>
      <c r="H16" s="81"/>
      <c r="I16" s="81"/>
      <c r="J16" s="81"/>
      <c r="K16" s="81"/>
      <c r="L16" s="82"/>
      <c r="M16" s="80" t="s">
        <v>15</v>
      </c>
      <c r="N16" s="81"/>
      <c r="O16" s="81"/>
      <c r="P16" s="82"/>
      <c r="Q16" s="83" t="s">
        <v>16</v>
      </c>
      <c r="R16" s="84"/>
    </row>
    <row r="17" spans="1:22" s="14" customFormat="1" ht="31.5" customHeight="1">
      <c r="A17" s="93"/>
      <c r="B17" s="86"/>
      <c r="C17" s="93"/>
      <c r="D17" s="93"/>
      <c r="E17" s="77"/>
      <c r="F17" s="78"/>
      <c r="G17" s="83" t="s">
        <v>17</v>
      </c>
      <c r="H17" s="84"/>
      <c r="I17" s="83" t="s">
        <v>18</v>
      </c>
      <c r="J17" s="84"/>
      <c r="K17" s="83" t="s">
        <v>19</v>
      </c>
      <c r="L17" s="84"/>
      <c r="M17" s="99" t="s">
        <v>123</v>
      </c>
      <c r="N17" s="100" t="s">
        <v>113</v>
      </c>
      <c r="O17" s="99" t="s">
        <v>122</v>
      </c>
      <c r="P17" s="100" t="s">
        <v>113</v>
      </c>
      <c r="Q17" s="15" t="s">
        <v>114</v>
      </c>
      <c r="R17" s="15" t="s">
        <v>115</v>
      </c>
    </row>
    <row r="18" spans="1:22" s="14" customFormat="1">
      <c r="A18" s="94"/>
      <c r="B18" s="87"/>
      <c r="C18" s="94"/>
      <c r="D18" s="94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415549</v>
      </c>
      <c r="E20" s="21">
        <f>G20+I20+K20+O20+Q20+M20</f>
        <v>192824</v>
      </c>
      <c r="F20" s="21">
        <f>H20+J20+L20+P20+R20+N20</f>
        <v>222725</v>
      </c>
      <c r="G20" s="21">
        <f t="shared" ref="G20:R20" si="1">SUM(G21:G43)</f>
        <v>1635</v>
      </c>
      <c r="H20" s="21">
        <f t="shared" si="1"/>
        <v>1545</v>
      </c>
      <c r="I20" s="21">
        <f t="shared" si="1"/>
        <v>8011</v>
      </c>
      <c r="J20" s="21">
        <f t="shared" si="1"/>
        <v>7687</v>
      </c>
      <c r="K20" s="21">
        <f t="shared" si="1"/>
        <v>33920</v>
      </c>
      <c r="L20" s="21">
        <f t="shared" si="1"/>
        <v>32142</v>
      </c>
      <c r="M20" s="21">
        <f t="shared" si="1"/>
        <v>73658</v>
      </c>
      <c r="N20" s="21">
        <f t="shared" si="1"/>
        <v>75858</v>
      </c>
      <c r="O20" s="21">
        <f t="shared" si="1"/>
        <v>54713</v>
      </c>
      <c r="P20" s="21">
        <f t="shared" si="1"/>
        <v>60520</v>
      </c>
      <c r="Q20" s="21">
        <f t="shared" si="1"/>
        <v>20887</v>
      </c>
      <c r="R20" s="21">
        <f t="shared" si="1"/>
        <v>44973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1302</v>
      </c>
      <c r="E21" s="27">
        <f>G21+I21+K21+O21+Q21+M21</f>
        <v>365</v>
      </c>
      <c r="F21" s="27">
        <f>H21+J21+L21+P21+R21+N21</f>
        <v>937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152</v>
      </c>
      <c r="N21" s="27">
        <v>436</v>
      </c>
      <c r="O21" s="27">
        <v>157</v>
      </c>
      <c r="P21" s="27">
        <v>432</v>
      </c>
      <c r="Q21" s="27">
        <v>56</v>
      </c>
      <c r="R21" s="27">
        <v>69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45270</v>
      </c>
      <c r="E22" s="27">
        <f t="shared" ref="E22:E43" si="2">G22+I22+K22+O22+Q22+M22</f>
        <v>21788</v>
      </c>
      <c r="F22" s="27">
        <f t="shared" ref="F22:F43" si="3">H22+J22+L22+P22+R22+N22</f>
        <v>23482</v>
      </c>
      <c r="G22" s="27">
        <v>178</v>
      </c>
      <c r="H22" s="27">
        <v>189</v>
      </c>
      <c r="I22" s="27">
        <v>1106</v>
      </c>
      <c r="J22" s="27">
        <v>1028</v>
      </c>
      <c r="K22" s="27">
        <v>3529</v>
      </c>
      <c r="L22" s="27">
        <v>3442</v>
      </c>
      <c r="M22" s="27">
        <v>8704</v>
      </c>
      <c r="N22" s="27">
        <v>8018</v>
      </c>
      <c r="O22" s="27">
        <v>6178</v>
      </c>
      <c r="P22" s="27">
        <v>6426</v>
      </c>
      <c r="Q22" s="27">
        <v>2093</v>
      </c>
      <c r="R22" s="27">
        <v>4379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2031</v>
      </c>
      <c r="E23" s="27">
        <f t="shared" si="2"/>
        <v>1033</v>
      </c>
      <c r="F23" s="27">
        <f t="shared" si="3"/>
        <v>998</v>
      </c>
      <c r="G23" s="27">
        <v>7</v>
      </c>
      <c r="H23" s="27">
        <v>4</v>
      </c>
      <c r="I23" s="27">
        <v>15</v>
      </c>
      <c r="J23" s="27">
        <v>15</v>
      </c>
      <c r="K23" s="27">
        <v>118</v>
      </c>
      <c r="L23" s="27">
        <v>86</v>
      </c>
      <c r="M23" s="27">
        <v>384</v>
      </c>
      <c r="N23" s="27">
        <v>299</v>
      </c>
      <c r="O23" s="27">
        <v>378</v>
      </c>
      <c r="P23" s="27">
        <v>375</v>
      </c>
      <c r="Q23" s="27">
        <v>131</v>
      </c>
      <c r="R23" s="27">
        <v>219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34697</v>
      </c>
      <c r="E24" s="27">
        <f t="shared" si="2"/>
        <v>16312</v>
      </c>
      <c r="F24" s="27">
        <f t="shared" si="3"/>
        <v>18385</v>
      </c>
      <c r="G24" s="27">
        <v>99</v>
      </c>
      <c r="H24" s="27">
        <v>120</v>
      </c>
      <c r="I24" s="27">
        <v>622</v>
      </c>
      <c r="J24" s="27">
        <v>583</v>
      </c>
      <c r="K24" s="27">
        <v>2613</v>
      </c>
      <c r="L24" s="27">
        <v>2590</v>
      </c>
      <c r="M24" s="27">
        <v>6477</v>
      </c>
      <c r="N24" s="27">
        <v>5889</v>
      </c>
      <c r="O24" s="27">
        <v>4615</v>
      </c>
      <c r="P24" s="27">
        <v>5047</v>
      </c>
      <c r="Q24" s="27">
        <v>1886</v>
      </c>
      <c r="R24" s="27">
        <v>4156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774</v>
      </c>
      <c r="E25" s="27">
        <f t="shared" si="2"/>
        <v>445</v>
      </c>
      <c r="F25" s="27">
        <f t="shared" si="3"/>
        <v>329</v>
      </c>
      <c r="G25" s="27">
        <v>0</v>
      </c>
      <c r="H25" s="27">
        <v>5</v>
      </c>
      <c r="I25" s="27">
        <v>4</v>
      </c>
      <c r="J25" s="27">
        <v>4</v>
      </c>
      <c r="K25" s="27">
        <v>37</v>
      </c>
      <c r="L25" s="27">
        <v>32</v>
      </c>
      <c r="M25" s="27">
        <v>164</v>
      </c>
      <c r="N25" s="27">
        <v>91</v>
      </c>
      <c r="O25" s="27">
        <v>177</v>
      </c>
      <c r="P25" s="27">
        <v>121</v>
      </c>
      <c r="Q25" s="27">
        <v>63</v>
      </c>
      <c r="R25" s="27">
        <v>76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16431</v>
      </c>
      <c r="E26" s="27">
        <f t="shared" si="2"/>
        <v>7984</v>
      </c>
      <c r="F26" s="27">
        <f t="shared" si="3"/>
        <v>8447</v>
      </c>
      <c r="G26" s="27">
        <v>4</v>
      </c>
      <c r="H26" s="27">
        <v>6</v>
      </c>
      <c r="I26" s="27">
        <v>171</v>
      </c>
      <c r="J26" s="27">
        <v>124</v>
      </c>
      <c r="K26" s="27">
        <v>1207</v>
      </c>
      <c r="L26" s="27">
        <v>1180</v>
      </c>
      <c r="M26" s="27">
        <v>2951</v>
      </c>
      <c r="N26" s="27">
        <v>2488</v>
      </c>
      <c r="O26" s="27">
        <v>2717</v>
      </c>
      <c r="P26" s="27">
        <v>2837</v>
      </c>
      <c r="Q26" s="27">
        <v>934</v>
      </c>
      <c r="R26" s="27">
        <v>1812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9010</v>
      </c>
      <c r="E27" s="27">
        <f t="shared" si="2"/>
        <v>4371</v>
      </c>
      <c r="F27" s="27">
        <f t="shared" si="3"/>
        <v>4639</v>
      </c>
      <c r="G27" s="27">
        <v>4</v>
      </c>
      <c r="H27" s="27">
        <v>3</v>
      </c>
      <c r="I27" s="27">
        <v>87</v>
      </c>
      <c r="J27" s="27">
        <v>84</v>
      </c>
      <c r="K27" s="27">
        <v>688</v>
      </c>
      <c r="L27" s="27">
        <v>730</v>
      </c>
      <c r="M27" s="27">
        <v>1657</v>
      </c>
      <c r="N27" s="27">
        <v>1479</v>
      </c>
      <c r="O27" s="27">
        <v>1462</v>
      </c>
      <c r="P27" s="27">
        <v>1511</v>
      </c>
      <c r="Q27" s="27">
        <v>473</v>
      </c>
      <c r="R27" s="27">
        <v>832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27986</v>
      </c>
      <c r="E28" s="27">
        <f t="shared" si="2"/>
        <v>12799</v>
      </c>
      <c r="F28" s="27">
        <f t="shared" si="3"/>
        <v>15187</v>
      </c>
      <c r="G28" s="27">
        <v>128</v>
      </c>
      <c r="H28" s="27">
        <v>73</v>
      </c>
      <c r="I28" s="27">
        <v>638</v>
      </c>
      <c r="J28" s="27">
        <v>635</v>
      </c>
      <c r="K28" s="27">
        <v>2671</v>
      </c>
      <c r="L28" s="27">
        <v>2593</v>
      </c>
      <c r="M28" s="27">
        <v>4757</v>
      </c>
      <c r="N28" s="27">
        <v>5522</v>
      </c>
      <c r="O28" s="27">
        <v>3551</v>
      </c>
      <c r="P28" s="27">
        <v>3919</v>
      </c>
      <c r="Q28" s="27">
        <v>1054</v>
      </c>
      <c r="R28" s="27">
        <v>2445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26415</v>
      </c>
      <c r="E29" s="27">
        <f t="shared" si="2"/>
        <v>11142</v>
      </c>
      <c r="F29" s="27">
        <f t="shared" si="3"/>
        <v>15273</v>
      </c>
      <c r="G29" s="27">
        <v>237</v>
      </c>
      <c r="H29" s="27">
        <v>247</v>
      </c>
      <c r="I29" s="27">
        <v>1004</v>
      </c>
      <c r="J29" s="27">
        <v>1031</v>
      </c>
      <c r="K29" s="27">
        <v>2718</v>
      </c>
      <c r="L29" s="27">
        <v>2652</v>
      </c>
      <c r="M29" s="27">
        <v>3521</v>
      </c>
      <c r="N29" s="27">
        <v>6123</v>
      </c>
      <c r="O29" s="27">
        <v>2816</v>
      </c>
      <c r="P29" s="27">
        <v>3614</v>
      </c>
      <c r="Q29" s="27">
        <v>846</v>
      </c>
      <c r="R29" s="27">
        <v>1606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88057</v>
      </c>
      <c r="E30" s="27">
        <f t="shared" si="2"/>
        <v>39018</v>
      </c>
      <c r="F30" s="27">
        <f t="shared" si="3"/>
        <v>49039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19811</v>
      </c>
      <c r="N30" s="27">
        <v>20226</v>
      </c>
      <c r="O30" s="27">
        <v>13231</v>
      </c>
      <c r="P30" s="27">
        <v>15234</v>
      </c>
      <c r="Q30" s="27">
        <v>5976</v>
      </c>
      <c r="R30" s="27">
        <v>13579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70588</v>
      </c>
      <c r="E31" s="27">
        <f t="shared" si="2"/>
        <v>31164</v>
      </c>
      <c r="F31" s="27">
        <f t="shared" si="3"/>
        <v>39424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15529</v>
      </c>
      <c r="N31" s="27">
        <v>15951</v>
      </c>
      <c r="O31" s="27">
        <v>11135</v>
      </c>
      <c r="P31" s="27">
        <v>12674</v>
      </c>
      <c r="Q31" s="27">
        <v>4500</v>
      </c>
      <c r="R31" s="27">
        <v>10799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17281</v>
      </c>
      <c r="E32" s="27">
        <f t="shared" si="2"/>
        <v>8877</v>
      </c>
      <c r="F32" s="27">
        <f t="shared" si="3"/>
        <v>8404</v>
      </c>
      <c r="G32" s="27">
        <v>281</v>
      </c>
      <c r="H32" s="27">
        <v>267</v>
      </c>
      <c r="I32" s="27">
        <v>1591</v>
      </c>
      <c r="J32" s="27">
        <v>1504</v>
      </c>
      <c r="K32" s="27">
        <v>7005</v>
      </c>
      <c r="L32" s="27">
        <v>6633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12921</v>
      </c>
      <c r="E33" s="27">
        <f t="shared" si="2"/>
        <v>6813</v>
      </c>
      <c r="F33" s="27">
        <f t="shared" si="3"/>
        <v>6108</v>
      </c>
      <c r="G33" s="27">
        <v>245</v>
      </c>
      <c r="H33" s="27">
        <v>205</v>
      </c>
      <c r="I33" s="27">
        <v>1076</v>
      </c>
      <c r="J33" s="27">
        <v>1036</v>
      </c>
      <c r="K33" s="27">
        <v>5492</v>
      </c>
      <c r="L33" s="27">
        <v>4867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13185</v>
      </c>
      <c r="E34" s="27">
        <f t="shared" si="2"/>
        <v>6745</v>
      </c>
      <c r="F34" s="27">
        <f t="shared" si="3"/>
        <v>6440</v>
      </c>
      <c r="G34" s="27">
        <v>265</v>
      </c>
      <c r="H34" s="27">
        <v>272</v>
      </c>
      <c r="I34" s="27">
        <v>1198</v>
      </c>
      <c r="J34" s="27">
        <v>1195</v>
      </c>
      <c r="K34" s="27">
        <v>5282</v>
      </c>
      <c r="L34" s="27">
        <v>4973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9032</v>
      </c>
      <c r="E35" s="27">
        <f t="shared" si="2"/>
        <v>4077</v>
      </c>
      <c r="F35" s="27">
        <f t="shared" si="3"/>
        <v>4955</v>
      </c>
      <c r="G35" s="27">
        <v>10</v>
      </c>
      <c r="H35" s="27">
        <v>7</v>
      </c>
      <c r="I35" s="27">
        <v>32</v>
      </c>
      <c r="J35" s="27">
        <v>28</v>
      </c>
      <c r="K35" s="27">
        <v>111</v>
      </c>
      <c r="L35" s="27">
        <v>119</v>
      </c>
      <c r="M35" s="27">
        <v>1285</v>
      </c>
      <c r="N35" s="27">
        <v>1759</v>
      </c>
      <c r="O35" s="27">
        <v>1845</v>
      </c>
      <c r="P35" s="27">
        <v>1971</v>
      </c>
      <c r="Q35" s="27">
        <v>794</v>
      </c>
      <c r="R35" s="27">
        <v>1071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13318</v>
      </c>
      <c r="E36" s="27">
        <f t="shared" si="2"/>
        <v>6428</v>
      </c>
      <c r="F36" s="27">
        <f t="shared" si="3"/>
        <v>6890</v>
      </c>
      <c r="G36" s="27">
        <v>49</v>
      </c>
      <c r="H36" s="27">
        <v>36</v>
      </c>
      <c r="I36" s="27">
        <v>241</v>
      </c>
      <c r="J36" s="27">
        <v>215</v>
      </c>
      <c r="K36" s="27">
        <v>1121</v>
      </c>
      <c r="L36" s="27">
        <v>991</v>
      </c>
      <c r="M36" s="27">
        <v>2331</v>
      </c>
      <c r="N36" s="27">
        <v>2176</v>
      </c>
      <c r="O36" s="27">
        <v>1921</v>
      </c>
      <c r="P36" s="27">
        <v>1981</v>
      </c>
      <c r="Q36" s="27">
        <v>765</v>
      </c>
      <c r="R36" s="27">
        <v>1491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10097</v>
      </c>
      <c r="E37" s="27">
        <f t="shared" si="2"/>
        <v>4434</v>
      </c>
      <c r="F37" s="27">
        <f t="shared" si="3"/>
        <v>5663</v>
      </c>
      <c r="G37" s="27">
        <v>16</v>
      </c>
      <c r="H37" s="27">
        <v>13</v>
      </c>
      <c r="I37" s="27">
        <v>167</v>
      </c>
      <c r="J37" s="27">
        <v>170</v>
      </c>
      <c r="K37" s="27">
        <v>1178</v>
      </c>
      <c r="L37" s="27">
        <v>1103</v>
      </c>
      <c r="M37" s="27">
        <v>1585</v>
      </c>
      <c r="N37" s="27">
        <v>2247</v>
      </c>
      <c r="O37" s="27">
        <v>1180</v>
      </c>
      <c r="P37" s="27">
        <v>1559</v>
      </c>
      <c r="Q37" s="27">
        <v>308</v>
      </c>
      <c r="R37" s="27">
        <v>571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4002</v>
      </c>
      <c r="E38" s="27">
        <f t="shared" si="2"/>
        <v>1562</v>
      </c>
      <c r="F38" s="27">
        <f t="shared" si="3"/>
        <v>2440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611</v>
      </c>
      <c r="N38" s="27">
        <v>685</v>
      </c>
      <c r="O38" s="27">
        <v>637</v>
      </c>
      <c r="P38" s="27">
        <v>1018</v>
      </c>
      <c r="Q38" s="27">
        <v>314</v>
      </c>
      <c r="R38" s="27">
        <v>737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2107</v>
      </c>
      <c r="E39" s="27">
        <f t="shared" si="2"/>
        <v>1276</v>
      </c>
      <c r="F39" s="27">
        <f t="shared" si="3"/>
        <v>831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104</v>
      </c>
      <c r="N39" s="27">
        <v>288</v>
      </c>
      <c r="O39" s="27">
        <v>890</v>
      </c>
      <c r="P39" s="27">
        <v>382</v>
      </c>
      <c r="Q39" s="27">
        <v>282</v>
      </c>
      <c r="R39" s="27">
        <v>161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4624</v>
      </c>
      <c r="E40" s="27">
        <f t="shared" si="2"/>
        <v>2196</v>
      </c>
      <c r="F40" s="27">
        <f t="shared" si="3"/>
        <v>2428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972</v>
      </c>
      <c r="N40" s="27">
        <v>653</v>
      </c>
      <c r="O40" s="27">
        <v>927</v>
      </c>
      <c r="P40" s="27">
        <v>1031</v>
      </c>
      <c r="Q40" s="27">
        <v>297</v>
      </c>
      <c r="R40" s="27">
        <v>744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6421</v>
      </c>
      <c r="E43" s="27">
        <f t="shared" si="2"/>
        <v>3995</v>
      </c>
      <c r="F43" s="27">
        <f t="shared" si="3"/>
        <v>2426</v>
      </c>
      <c r="G43" s="27">
        <v>112</v>
      </c>
      <c r="H43" s="27">
        <v>98</v>
      </c>
      <c r="I43" s="27">
        <v>59</v>
      </c>
      <c r="J43" s="27">
        <v>35</v>
      </c>
      <c r="K43" s="27">
        <v>150</v>
      </c>
      <c r="L43" s="27">
        <v>151</v>
      </c>
      <c r="M43" s="27">
        <v>2663</v>
      </c>
      <c r="N43" s="27">
        <v>1528</v>
      </c>
      <c r="O43" s="27">
        <v>896</v>
      </c>
      <c r="P43" s="27">
        <v>388</v>
      </c>
      <c r="Q43" s="27">
        <v>115</v>
      </c>
      <c r="R43" s="27">
        <v>226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415549</v>
      </c>
      <c r="E44" s="21">
        <f>G44+I44+K44+O44+Q44+M44</f>
        <v>192824</v>
      </c>
      <c r="F44" s="21">
        <f>H44+J44+L44+P44+R44+N44</f>
        <v>222725</v>
      </c>
      <c r="G44" s="21">
        <f t="shared" ref="G44:R44" si="5">SUM(G45:G48)</f>
        <v>1635</v>
      </c>
      <c r="H44" s="21">
        <f t="shared" si="5"/>
        <v>1545</v>
      </c>
      <c r="I44" s="21">
        <f t="shared" si="5"/>
        <v>8011</v>
      </c>
      <c r="J44" s="21">
        <f t="shared" si="5"/>
        <v>7687</v>
      </c>
      <c r="K44" s="21">
        <f t="shared" si="5"/>
        <v>33920</v>
      </c>
      <c r="L44" s="21">
        <f t="shared" si="5"/>
        <v>32142</v>
      </c>
      <c r="M44" s="21">
        <f t="shared" si="5"/>
        <v>73658</v>
      </c>
      <c r="N44" s="21">
        <f t="shared" si="5"/>
        <v>75858</v>
      </c>
      <c r="O44" s="21">
        <f t="shared" si="5"/>
        <v>54713</v>
      </c>
      <c r="P44" s="21">
        <f t="shared" si="5"/>
        <v>60520</v>
      </c>
      <c r="Q44" s="21">
        <f t="shared" si="5"/>
        <v>20887</v>
      </c>
      <c r="R44" s="21">
        <f t="shared" si="5"/>
        <v>44973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390276</v>
      </c>
      <c r="E45" s="27">
        <f t="shared" ref="E45:E47" si="6">G45+I45+K45+O45+Q45+M45</f>
        <v>181152</v>
      </c>
      <c r="F45" s="27">
        <f t="shared" ref="F45:F47" si="7">H45+J45+L45+P45+R45+N45</f>
        <v>209124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1560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1486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7576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7279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31451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29888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69368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70942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51423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56706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19774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42823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13481</v>
      </c>
      <c r="E46" s="27">
        <f t="shared" si="6"/>
        <v>6466</v>
      </c>
      <c r="F46" s="27">
        <f t="shared" si="7"/>
        <v>7015</v>
      </c>
      <c r="G46" s="26">
        <f>'Прил. 11 СОГАЗ'!F36</f>
        <v>50</v>
      </c>
      <c r="H46" s="26">
        <f>'Прил. 11 СОГАЗ'!G36</f>
        <v>38</v>
      </c>
      <c r="I46" s="26">
        <f>'Прил. 11 СОГАЗ'!H36</f>
        <v>244</v>
      </c>
      <c r="J46" s="26">
        <f>'Прил. 11 СОГАЗ'!I36</f>
        <v>218</v>
      </c>
      <c r="K46" s="26">
        <f>'Прил. 11 СОГАЗ'!J36</f>
        <v>1158</v>
      </c>
      <c r="L46" s="26">
        <f>'Прил. 11 СОГАЗ'!K36</f>
        <v>1023</v>
      </c>
      <c r="M46" s="26">
        <f>'Прил. 11 СОГАЗ'!L36</f>
        <v>2345</v>
      </c>
      <c r="N46" s="26">
        <f>'Прил. 11 СОГАЗ'!M36</f>
        <v>2249</v>
      </c>
      <c r="O46" s="26">
        <f>'Прил. 11 СОГАЗ'!N36</f>
        <v>1907</v>
      </c>
      <c r="P46" s="26">
        <f>'Прил. 11 СОГАЗ'!O36</f>
        <v>1987</v>
      </c>
      <c r="Q46" s="26">
        <f>'Прил. 11 СОГАЗ'!P36</f>
        <v>762</v>
      </c>
      <c r="R46" s="26">
        <f>'Прил. 11 СОГАЗ'!Q36</f>
        <v>1500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10700</v>
      </c>
      <c r="E47" s="27">
        <f t="shared" si="6"/>
        <v>4727</v>
      </c>
      <c r="F47" s="27">
        <f t="shared" si="7"/>
        <v>5973</v>
      </c>
      <c r="G47" s="26">
        <f>'Прил. 11 СОГАЗ'!F29+'Прил. 11 СОГАЗ'!F30+'Прил. 11 СОГАЗ'!F31</f>
        <v>17</v>
      </c>
      <c r="H47" s="26">
        <f>'Прил. 11 СОГАЗ'!G29+'Прил. 11 СОГАЗ'!G30+'Прил. 11 СОГАЗ'!G31</f>
        <v>15</v>
      </c>
      <c r="I47" s="26">
        <f>'Прил. 11 СОГАЗ'!H29+'Прил. 11 СОГАЗ'!H30+'Прил. 11 СОГАЗ'!H31</f>
        <v>171</v>
      </c>
      <c r="J47" s="26">
        <f>'Прил. 11 СОГАЗ'!I29+'Прил. 11 СОГАЗ'!I30+'Прил. 11 СОГАЗ'!I31</f>
        <v>171</v>
      </c>
      <c r="K47" s="26">
        <f>'Прил. 11 СОГАЗ'!J29+'Прил. 11 СОГАЗ'!J30+'Прил. 11 СОГАЗ'!J31</f>
        <v>1238</v>
      </c>
      <c r="L47" s="26">
        <f>'Прил. 11 СОГАЗ'!K29+'Прил. 11 СОГАЗ'!K30+'Прил. 11 СОГАЗ'!K31</f>
        <v>1154</v>
      </c>
      <c r="M47" s="26">
        <f>'Прил. 11 СОГАЗ'!L29+'Прил. 11 СОГАЗ'!L30+'Прил. 11 СОГАЗ'!L31</f>
        <v>1763</v>
      </c>
      <c r="N47" s="26">
        <f>'Прил. 11 СОГАЗ'!M29+'Прил. 11 СОГАЗ'!M30+'Прил. 11 СОГАЗ'!M31</f>
        <v>2426</v>
      </c>
      <c r="O47" s="26">
        <f>'Прил. 11 СОГАЗ'!N29+'Прил. 11 СОГАЗ'!N30+'Прил. 11 СОГАЗ'!N31</f>
        <v>1223</v>
      </c>
      <c r="P47" s="26">
        <f>'Прил. 11 СОГАЗ'!O29+'Прил. 11 СОГАЗ'!O30+'Прил. 11 СОГАЗ'!O31</f>
        <v>1620</v>
      </c>
      <c r="Q47" s="26">
        <f>'Прил. 11 СОГАЗ'!P29+'Прил. 11 СОГАЗ'!P30+'Прил. 11 СОГАЗ'!P31</f>
        <v>315</v>
      </c>
      <c r="R47" s="26">
        <f>'Прил. 11 СОГАЗ'!Q29+'Прил. 11 СОГАЗ'!Q30+'Прил. 11 СОГАЗ'!Q31</f>
        <v>587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1092</v>
      </c>
      <c r="E48" s="27">
        <f t="shared" ref="E48" si="9">G48+I48+K48+O48+Q48+M48</f>
        <v>479</v>
      </c>
      <c r="F48" s="27">
        <f t="shared" ref="F48" si="10">H48+J48+L48+P48+R48+N48</f>
        <v>613</v>
      </c>
      <c r="G48" s="26">
        <f>'Прил. 11 СОГАЗ'!F32+'Прил. 11 СОГАЗ'!F24</f>
        <v>8</v>
      </c>
      <c r="H48" s="26">
        <f>'Прил. 11 СОГАЗ'!G32+'Прил. 11 СОГАЗ'!G24</f>
        <v>6</v>
      </c>
      <c r="I48" s="26">
        <f>'Прил. 11 СОГАЗ'!H32+'Прил. 11 СОГАЗ'!H24</f>
        <v>20</v>
      </c>
      <c r="J48" s="26">
        <f>'Прил. 11 СОГАЗ'!I32+'Прил. 11 СОГАЗ'!I24</f>
        <v>19</v>
      </c>
      <c r="K48" s="26">
        <f>'Прил. 11 СОГАЗ'!J32+'Прил. 11 СОГАЗ'!J24</f>
        <v>73</v>
      </c>
      <c r="L48" s="26">
        <f>'Прил. 11 СОГАЗ'!K32+'Прил. 11 СОГАЗ'!K24</f>
        <v>77</v>
      </c>
      <c r="M48" s="26">
        <f>'Прил. 11 СОГАЗ'!L32+'Прил. 11 СОГАЗ'!L24</f>
        <v>182</v>
      </c>
      <c r="N48" s="26">
        <f>'Прил. 11 СОГАЗ'!M32+'Прил. 11 СОГАЗ'!M24</f>
        <v>241</v>
      </c>
      <c r="O48" s="26">
        <f>'Прил. 11 СОГАЗ'!N32+'Прил. 11 СОГАЗ'!N24</f>
        <v>160</v>
      </c>
      <c r="P48" s="26">
        <f>'Прил. 11 СОГАЗ'!O32+'Прил. 11 СОГАЗ'!O24</f>
        <v>207</v>
      </c>
      <c r="Q48" s="26">
        <f>'Прил. 11 СОГАЗ'!P32+'Прил. 11 СОГАЗ'!P24</f>
        <v>36</v>
      </c>
      <c r="R48" s="26">
        <f>'Прил. 11 СОГАЗ'!Q32+'Прил. 11 СОГАЗ'!Q24</f>
        <v>63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25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9"/>
      <c r="F53" s="79"/>
      <c r="G53" s="72"/>
      <c r="H53" s="72"/>
      <c r="I53" s="72"/>
      <c r="J53" s="72"/>
      <c r="K53" s="72"/>
      <c r="L53" s="72"/>
      <c r="M53" s="72"/>
      <c r="N53" s="72"/>
      <c r="O53" s="72"/>
    </row>
    <row r="54" spans="1:18" s="35" customFormat="1" ht="13.5" customHeight="1">
      <c r="E54" s="70" t="s">
        <v>44</v>
      </c>
      <c r="F54" s="70"/>
      <c r="G54" s="71" t="s">
        <v>45</v>
      </c>
      <c r="H54" s="71"/>
      <c r="I54" s="71"/>
      <c r="J54" s="71"/>
      <c r="K54" s="71"/>
      <c r="L54" s="71"/>
      <c r="M54" s="71"/>
      <c r="N54" s="71"/>
      <c r="O54" s="71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72"/>
      <c r="B56" s="72"/>
      <c r="C56" s="72"/>
      <c r="D56" s="72"/>
      <c r="E56" s="79"/>
      <c r="F56" s="79"/>
      <c r="G56" s="72"/>
      <c r="H56" s="72"/>
      <c r="I56" s="72"/>
      <c r="J56" s="72"/>
      <c r="K56" s="72"/>
      <c r="L56" s="72"/>
      <c r="M56" s="72"/>
      <c r="N56" s="72"/>
      <c r="O56" s="72"/>
    </row>
    <row r="57" spans="1:18" s="36" customFormat="1" ht="12">
      <c r="A57" s="71" t="s">
        <v>47</v>
      </c>
      <c r="B57" s="71"/>
      <c r="C57" s="71"/>
      <c r="D57" s="71"/>
      <c r="E57" s="70" t="s">
        <v>44</v>
      </c>
      <c r="F57" s="70"/>
      <c r="G57" s="71" t="s">
        <v>45</v>
      </c>
      <c r="H57" s="71"/>
      <c r="I57" s="71"/>
      <c r="J57" s="71"/>
      <c r="K57" s="71"/>
      <c r="L57" s="71"/>
      <c r="M57" s="71"/>
      <c r="N57" s="71"/>
      <c r="O57" s="71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1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35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s="9" customFormat="1" ht="39" customHeight="1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9" customFormat="1" ht="20.25">
      <c r="F10" s="10" t="s">
        <v>7</v>
      </c>
      <c r="G10" s="101" t="s">
        <v>126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90" t="s">
        <v>72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8" s="13" customFormat="1" ht="15.75">
      <c r="D13" s="91" t="s">
        <v>8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92" t="s">
        <v>9</v>
      </c>
      <c r="B15" s="85" t="s">
        <v>48</v>
      </c>
      <c r="C15" s="92" t="s">
        <v>10</v>
      </c>
      <c r="D15" s="92" t="s">
        <v>11</v>
      </c>
      <c r="E15" s="73" t="s">
        <v>12</v>
      </c>
      <c r="F15" s="74"/>
      <c r="G15" s="95" t="s">
        <v>13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</row>
    <row r="16" spans="1:18" s="14" customFormat="1" ht="35.25" customHeight="1">
      <c r="A16" s="93"/>
      <c r="B16" s="86"/>
      <c r="C16" s="93"/>
      <c r="D16" s="93"/>
      <c r="E16" s="75"/>
      <c r="F16" s="76"/>
      <c r="G16" s="80" t="s">
        <v>14</v>
      </c>
      <c r="H16" s="81"/>
      <c r="I16" s="81"/>
      <c r="J16" s="81"/>
      <c r="K16" s="81"/>
      <c r="L16" s="82"/>
      <c r="M16" s="80" t="s">
        <v>15</v>
      </c>
      <c r="N16" s="81"/>
      <c r="O16" s="81"/>
      <c r="P16" s="82"/>
      <c r="Q16" s="83" t="s">
        <v>16</v>
      </c>
      <c r="R16" s="84"/>
    </row>
    <row r="17" spans="1:22" s="14" customFormat="1" ht="31.5" customHeight="1">
      <c r="A17" s="93"/>
      <c r="B17" s="86"/>
      <c r="C17" s="93"/>
      <c r="D17" s="93"/>
      <c r="E17" s="77"/>
      <c r="F17" s="78"/>
      <c r="G17" s="83" t="s">
        <v>17</v>
      </c>
      <c r="H17" s="84"/>
      <c r="I17" s="83" t="s">
        <v>18</v>
      </c>
      <c r="J17" s="84"/>
      <c r="K17" s="83" t="s">
        <v>19</v>
      </c>
      <c r="L17" s="84"/>
      <c r="M17" s="99" t="s">
        <v>123</v>
      </c>
      <c r="N17" s="100" t="s">
        <v>113</v>
      </c>
      <c r="O17" s="99" t="s">
        <v>122</v>
      </c>
      <c r="P17" s="100" t="s">
        <v>113</v>
      </c>
      <c r="Q17" s="15" t="s">
        <v>114</v>
      </c>
      <c r="R17" s="15" t="s">
        <v>115</v>
      </c>
    </row>
    <row r="18" spans="1:22" s="14" customFormat="1">
      <c r="A18" s="94"/>
      <c r="B18" s="87"/>
      <c r="C18" s="94"/>
      <c r="D18" s="94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258381</v>
      </c>
      <c r="E20" s="21">
        <f>G20+I20+K20+O20+Q20+M20</f>
        <v>118114</v>
      </c>
      <c r="F20" s="21">
        <f>H20+J20+L20+P20+R20+N20</f>
        <v>140267</v>
      </c>
      <c r="G20" s="21">
        <f t="shared" ref="G20:R20" si="1">SUM(G21:G43)</f>
        <v>888</v>
      </c>
      <c r="H20" s="21">
        <f t="shared" si="1"/>
        <v>840</v>
      </c>
      <c r="I20" s="21">
        <f t="shared" si="1"/>
        <v>4670</v>
      </c>
      <c r="J20" s="21">
        <f t="shared" si="1"/>
        <v>4497</v>
      </c>
      <c r="K20" s="21">
        <f t="shared" si="1"/>
        <v>22324</v>
      </c>
      <c r="L20" s="21">
        <f t="shared" si="1"/>
        <v>20906</v>
      </c>
      <c r="M20" s="21">
        <f t="shared" si="1"/>
        <v>46456</v>
      </c>
      <c r="N20" s="21">
        <f t="shared" si="1"/>
        <v>48498</v>
      </c>
      <c r="O20" s="21">
        <f t="shared" si="1"/>
        <v>31202</v>
      </c>
      <c r="P20" s="21">
        <f t="shared" si="1"/>
        <v>36138</v>
      </c>
      <c r="Q20" s="21">
        <f t="shared" si="1"/>
        <v>12574</v>
      </c>
      <c r="R20" s="21">
        <f t="shared" si="1"/>
        <v>29388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424</v>
      </c>
      <c r="E21" s="27">
        <f>G21+I21+K21+O21+Q21+M21</f>
        <v>103</v>
      </c>
      <c r="F21" s="27">
        <f>H21+J21+L21+P21+R21+N21</f>
        <v>321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48</v>
      </c>
      <c r="N21" s="27">
        <v>146</v>
      </c>
      <c r="O21" s="27">
        <v>36</v>
      </c>
      <c r="P21" s="27">
        <v>154</v>
      </c>
      <c r="Q21" s="27">
        <v>19</v>
      </c>
      <c r="R21" s="27">
        <v>21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28437</v>
      </c>
      <c r="E22" s="27">
        <f t="shared" ref="E22:E43" si="2">G22+I22+K22+O22+Q22+M22</f>
        <v>12803</v>
      </c>
      <c r="F22" s="27">
        <f t="shared" ref="F22:F43" si="3">H22+J22+L22+P22+R22+N22</f>
        <v>15634</v>
      </c>
      <c r="G22" s="27">
        <v>1</v>
      </c>
      <c r="H22" s="27">
        <v>4</v>
      </c>
      <c r="I22" s="27">
        <v>176</v>
      </c>
      <c r="J22" s="27">
        <v>182</v>
      </c>
      <c r="K22" s="27">
        <v>2610</v>
      </c>
      <c r="L22" s="27">
        <v>2394</v>
      </c>
      <c r="M22" s="27">
        <v>5501</v>
      </c>
      <c r="N22" s="27">
        <v>4893</v>
      </c>
      <c r="O22" s="27">
        <v>2963</v>
      </c>
      <c r="P22" s="27">
        <v>3715</v>
      </c>
      <c r="Q22" s="27">
        <v>1552</v>
      </c>
      <c r="R22" s="27">
        <v>4446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37693</v>
      </c>
      <c r="E23" s="27">
        <f t="shared" si="2"/>
        <v>16758</v>
      </c>
      <c r="F23" s="27">
        <f t="shared" si="3"/>
        <v>20935</v>
      </c>
      <c r="G23" s="27">
        <v>125</v>
      </c>
      <c r="H23" s="27">
        <v>118</v>
      </c>
      <c r="I23" s="27">
        <v>700</v>
      </c>
      <c r="J23" s="27">
        <v>706</v>
      </c>
      <c r="K23" s="27">
        <v>3487</v>
      </c>
      <c r="L23" s="27">
        <v>3202</v>
      </c>
      <c r="M23" s="27">
        <v>5532</v>
      </c>
      <c r="N23" s="27">
        <v>5884</v>
      </c>
      <c r="O23" s="27">
        <v>4514</v>
      </c>
      <c r="P23" s="27">
        <v>5485</v>
      </c>
      <c r="Q23" s="27">
        <v>2400</v>
      </c>
      <c r="R23" s="27">
        <v>5540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6335</v>
      </c>
      <c r="E24" s="27">
        <f t="shared" si="2"/>
        <v>3114</v>
      </c>
      <c r="F24" s="27">
        <f t="shared" si="3"/>
        <v>3221</v>
      </c>
      <c r="G24" s="27">
        <v>19</v>
      </c>
      <c r="H24" s="27">
        <v>19</v>
      </c>
      <c r="I24" s="27">
        <v>133</v>
      </c>
      <c r="J24" s="27">
        <v>129</v>
      </c>
      <c r="K24" s="27">
        <v>627</v>
      </c>
      <c r="L24" s="27">
        <v>575</v>
      </c>
      <c r="M24" s="27">
        <v>1273</v>
      </c>
      <c r="N24" s="27">
        <v>1286</v>
      </c>
      <c r="O24" s="27">
        <v>888</v>
      </c>
      <c r="P24" s="27">
        <v>884</v>
      </c>
      <c r="Q24" s="27">
        <v>174</v>
      </c>
      <c r="R24" s="27">
        <v>328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8002</v>
      </c>
      <c r="E25" s="27">
        <f t="shared" si="2"/>
        <v>3689</v>
      </c>
      <c r="F25" s="27">
        <f t="shared" si="3"/>
        <v>4313</v>
      </c>
      <c r="G25" s="27">
        <v>23</v>
      </c>
      <c r="H25" s="27">
        <v>15</v>
      </c>
      <c r="I25" s="27">
        <v>114</v>
      </c>
      <c r="J25" s="27">
        <v>132</v>
      </c>
      <c r="K25" s="27">
        <v>687</v>
      </c>
      <c r="L25" s="27">
        <v>643</v>
      </c>
      <c r="M25" s="27">
        <v>1329</v>
      </c>
      <c r="N25" s="27">
        <v>1179</v>
      </c>
      <c r="O25" s="27">
        <v>1069</v>
      </c>
      <c r="P25" s="27">
        <v>1203</v>
      </c>
      <c r="Q25" s="27">
        <v>467</v>
      </c>
      <c r="R25" s="27">
        <v>1141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41607</v>
      </c>
      <c r="E26" s="27">
        <f t="shared" si="2"/>
        <v>18788</v>
      </c>
      <c r="F26" s="27">
        <f t="shared" si="3"/>
        <v>22819</v>
      </c>
      <c r="G26" s="27">
        <v>177</v>
      </c>
      <c r="H26" s="27">
        <v>147</v>
      </c>
      <c r="I26" s="27">
        <v>857</v>
      </c>
      <c r="J26" s="27">
        <v>769</v>
      </c>
      <c r="K26" s="27">
        <v>3458</v>
      </c>
      <c r="L26" s="27">
        <v>3219</v>
      </c>
      <c r="M26" s="27">
        <v>7326</v>
      </c>
      <c r="N26" s="27">
        <v>7162</v>
      </c>
      <c r="O26" s="27">
        <v>4750</v>
      </c>
      <c r="P26" s="27">
        <v>5917</v>
      </c>
      <c r="Q26" s="27">
        <v>2220</v>
      </c>
      <c r="R26" s="27">
        <v>5605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15583</v>
      </c>
      <c r="E27" s="27">
        <f t="shared" si="2"/>
        <v>6813</v>
      </c>
      <c r="F27" s="27">
        <f t="shared" si="3"/>
        <v>8770</v>
      </c>
      <c r="G27" s="27">
        <v>96</v>
      </c>
      <c r="H27" s="27">
        <v>109</v>
      </c>
      <c r="I27" s="27">
        <v>396</v>
      </c>
      <c r="J27" s="27">
        <v>339</v>
      </c>
      <c r="K27" s="27">
        <v>1390</v>
      </c>
      <c r="L27" s="27">
        <v>1250</v>
      </c>
      <c r="M27" s="27">
        <v>2675</v>
      </c>
      <c r="N27" s="27">
        <v>3071</v>
      </c>
      <c r="O27" s="27">
        <v>1578</v>
      </c>
      <c r="P27" s="27">
        <v>2066</v>
      </c>
      <c r="Q27" s="27">
        <v>678</v>
      </c>
      <c r="R27" s="27">
        <v>1935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289</v>
      </c>
      <c r="E28" s="27">
        <f t="shared" si="2"/>
        <v>208</v>
      </c>
      <c r="F28" s="27">
        <f t="shared" si="3"/>
        <v>81</v>
      </c>
      <c r="G28" s="27">
        <v>2</v>
      </c>
      <c r="H28" s="27">
        <v>0</v>
      </c>
      <c r="I28" s="27">
        <v>2</v>
      </c>
      <c r="J28" s="27">
        <v>1</v>
      </c>
      <c r="K28" s="27">
        <v>6</v>
      </c>
      <c r="L28" s="27">
        <v>9</v>
      </c>
      <c r="M28" s="27">
        <v>111</v>
      </c>
      <c r="N28" s="27">
        <v>46</v>
      </c>
      <c r="O28" s="27">
        <v>76</v>
      </c>
      <c r="P28" s="27">
        <v>21</v>
      </c>
      <c r="Q28" s="27">
        <v>11</v>
      </c>
      <c r="R28" s="27">
        <v>4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18220</v>
      </c>
      <c r="E29" s="27">
        <f t="shared" si="2"/>
        <v>7963</v>
      </c>
      <c r="F29" s="27">
        <f t="shared" si="3"/>
        <v>10257</v>
      </c>
      <c r="G29" s="27">
        <v>11</v>
      </c>
      <c r="H29" s="27">
        <v>10</v>
      </c>
      <c r="I29" s="27">
        <v>203</v>
      </c>
      <c r="J29" s="27">
        <v>222</v>
      </c>
      <c r="K29" s="27">
        <v>2047</v>
      </c>
      <c r="L29" s="27">
        <v>2002</v>
      </c>
      <c r="M29" s="27">
        <v>3146</v>
      </c>
      <c r="N29" s="27">
        <v>4003</v>
      </c>
      <c r="O29" s="27">
        <v>1891</v>
      </c>
      <c r="P29" s="27">
        <v>2532</v>
      </c>
      <c r="Q29" s="27">
        <v>665</v>
      </c>
      <c r="R29" s="27">
        <v>1488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23896</v>
      </c>
      <c r="E30" s="27">
        <f t="shared" si="2"/>
        <v>10939</v>
      </c>
      <c r="F30" s="27">
        <f t="shared" si="3"/>
        <v>12957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5713</v>
      </c>
      <c r="N30" s="27">
        <v>6250</v>
      </c>
      <c r="O30" s="27">
        <v>3920</v>
      </c>
      <c r="P30" s="27">
        <v>4175</v>
      </c>
      <c r="Q30" s="27">
        <v>1306</v>
      </c>
      <c r="R30" s="27">
        <v>2532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22236</v>
      </c>
      <c r="E31" s="27">
        <f t="shared" si="2"/>
        <v>10025</v>
      </c>
      <c r="F31" s="27">
        <f t="shared" si="3"/>
        <v>12211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5103</v>
      </c>
      <c r="N31" s="27">
        <v>5096</v>
      </c>
      <c r="O31" s="27">
        <v>3612</v>
      </c>
      <c r="P31" s="27">
        <v>4060</v>
      </c>
      <c r="Q31" s="27">
        <v>1310</v>
      </c>
      <c r="R31" s="27">
        <v>3055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4518</v>
      </c>
      <c r="E32" s="27">
        <f t="shared" si="2"/>
        <v>2286</v>
      </c>
      <c r="F32" s="27">
        <f t="shared" si="3"/>
        <v>2232</v>
      </c>
      <c r="G32" s="27">
        <v>79</v>
      </c>
      <c r="H32" s="27">
        <v>70</v>
      </c>
      <c r="I32" s="27">
        <v>437</v>
      </c>
      <c r="J32" s="27">
        <v>447</v>
      </c>
      <c r="K32" s="27">
        <v>1770</v>
      </c>
      <c r="L32" s="27">
        <v>1715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3262</v>
      </c>
      <c r="E33" s="27">
        <f t="shared" si="2"/>
        <v>1644</v>
      </c>
      <c r="F33" s="27">
        <f t="shared" si="3"/>
        <v>1618</v>
      </c>
      <c r="G33" s="27">
        <v>58</v>
      </c>
      <c r="H33" s="27">
        <v>62</v>
      </c>
      <c r="I33" s="27">
        <v>325</v>
      </c>
      <c r="J33" s="27">
        <v>322</v>
      </c>
      <c r="K33" s="27">
        <v>1261</v>
      </c>
      <c r="L33" s="27">
        <v>1234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3221</v>
      </c>
      <c r="E34" s="27">
        <f t="shared" si="2"/>
        <v>1637</v>
      </c>
      <c r="F34" s="27">
        <f t="shared" si="3"/>
        <v>1584</v>
      </c>
      <c r="G34" s="27">
        <v>52</v>
      </c>
      <c r="H34" s="27">
        <v>61</v>
      </c>
      <c r="I34" s="27">
        <v>318</v>
      </c>
      <c r="J34" s="27">
        <v>290</v>
      </c>
      <c r="K34" s="27">
        <v>1267</v>
      </c>
      <c r="L34" s="27">
        <v>1233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8732</v>
      </c>
      <c r="E35" s="27">
        <f t="shared" si="2"/>
        <v>3909</v>
      </c>
      <c r="F35" s="27">
        <f t="shared" si="3"/>
        <v>4823</v>
      </c>
      <c r="G35" s="27">
        <v>32</v>
      </c>
      <c r="H35" s="27">
        <v>31</v>
      </c>
      <c r="I35" s="27">
        <v>193</v>
      </c>
      <c r="J35" s="27">
        <v>200</v>
      </c>
      <c r="K35" s="27">
        <v>832</v>
      </c>
      <c r="L35" s="27">
        <v>763</v>
      </c>
      <c r="M35" s="27">
        <v>1196</v>
      </c>
      <c r="N35" s="27">
        <v>1965</v>
      </c>
      <c r="O35" s="27">
        <v>1269</v>
      </c>
      <c r="P35" s="27">
        <v>1378</v>
      </c>
      <c r="Q35" s="27">
        <v>387</v>
      </c>
      <c r="R35" s="27">
        <v>486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2423</v>
      </c>
      <c r="E36" s="27">
        <f t="shared" si="2"/>
        <v>1050</v>
      </c>
      <c r="F36" s="27">
        <f t="shared" si="3"/>
        <v>1373</v>
      </c>
      <c r="G36" s="27">
        <v>1</v>
      </c>
      <c r="H36" s="27">
        <v>0</v>
      </c>
      <c r="I36" s="27">
        <v>8</v>
      </c>
      <c r="J36" s="27">
        <v>4</v>
      </c>
      <c r="K36" s="27">
        <v>208</v>
      </c>
      <c r="L36" s="27">
        <v>157</v>
      </c>
      <c r="M36" s="27">
        <v>488</v>
      </c>
      <c r="N36" s="27">
        <v>472</v>
      </c>
      <c r="O36" s="27">
        <v>223</v>
      </c>
      <c r="P36" s="27">
        <v>366</v>
      </c>
      <c r="Q36" s="27">
        <v>122</v>
      </c>
      <c r="R36" s="27">
        <v>374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21408</v>
      </c>
      <c r="E37" s="27">
        <f t="shared" si="2"/>
        <v>9591</v>
      </c>
      <c r="F37" s="27">
        <f t="shared" si="3"/>
        <v>11817</v>
      </c>
      <c r="G37" s="27">
        <v>175</v>
      </c>
      <c r="H37" s="27">
        <v>160</v>
      </c>
      <c r="I37" s="27">
        <v>781</v>
      </c>
      <c r="J37" s="27">
        <v>728</v>
      </c>
      <c r="K37" s="27">
        <v>2594</v>
      </c>
      <c r="L37" s="27">
        <v>2430</v>
      </c>
      <c r="M37" s="27">
        <v>3422</v>
      </c>
      <c r="N37" s="27">
        <v>4814</v>
      </c>
      <c r="O37" s="27">
        <v>2040</v>
      </c>
      <c r="P37" s="27">
        <v>2424</v>
      </c>
      <c r="Q37" s="27">
        <v>579</v>
      </c>
      <c r="R37" s="27">
        <v>1261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1704</v>
      </c>
      <c r="E38" s="27">
        <f t="shared" si="2"/>
        <v>582</v>
      </c>
      <c r="F38" s="27">
        <f t="shared" si="3"/>
        <v>1122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282</v>
      </c>
      <c r="N38" s="27">
        <v>359</v>
      </c>
      <c r="O38" s="27">
        <v>177</v>
      </c>
      <c r="P38" s="27">
        <v>402</v>
      </c>
      <c r="Q38" s="27">
        <v>123</v>
      </c>
      <c r="R38" s="27">
        <v>361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681</v>
      </c>
      <c r="E39" s="27">
        <f t="shared" si="2"/>
        <v>400</v>
      </c>
      <c r="F39" s="27">
        <f t="shared" si="3"/>
        <v>281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47</v>
      </c>
      <c r="N39" s="27">
        <v>97</v>
      </c>
      <c r="O39" s="27">
        <v>277</v>
      </c>
      <c r="P39" s="27">
        <v>144</v>
      </c>
      <c r="Q39" s="27">
        <v>76</v>
      </c>
      <c r="R39" s="27">
        <v>40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6222</v>
      </c>
      <c r="E40" s="27">
        <f t="shared" si="2"/>
        <v>3449</v>
      </c>
      <c r="F40" s="27">
        <f t="shared" si="3"/>
        <v>2773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1641</v>
      </c>
      <c r="N40" s="27">
        <v>977</v>
      </c>
      <c r="O40" s="27">
        <v>1362</v>
      </c>
      <c r="P40" s="27">
        <v>1095</v>
      </c>
      <c r="Q40" s="27">
        <v>446</v>
      </c>
      <c r="R40" s="27">
        <v>701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3488</v>
      </c>
      <c r="E43" s="27">
        <f t="shared" si="2"/>
        <v>2363</v>
      </c>
      <c r="F43" s="27">
        <f t="shared" si="3"/>
        <v>1125</v>
      </c>
      <c r="G43" s="27">
        <v>37</v>
      </c>
      <c r="H43" s="27">
        <v>34</v>
      </c>
      <c r="I43" s="27">
        <v>27</v>
      </c>
      <c r="J43" s="27">
        <v>26</v>
      </c>
      <c r="K43" s="27">
        <v>80</v>
      </c>
      <c r="L43" s="27">
        <v>80</v>
      </c>
      <c r="M43" s="27">
        <v>1623</v>
      </c>
      <c r="N43" s="27">
        <v>798</v>
      </c>
      <c r="O43" s="27">
        <v>557</v>
      </c>
      <c r="P43" s="27">
        <v>117</v>
      </c>
      <c r="Q43" s="27">
        <v>39</v>
      </c>
      <c r="R43" s="27">
        <v>70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258381</v>
      </c>
      <c r="E44" s="21">
        <f>G44+I44+K44+O44+Q44+M44</f>
        <v>118114</v>
      </c>
      <c r="F44" s="21">
        <f>H44+J44+L44+P44+R44+N44</f>
        <v>140267</v>
      </c>
      <c r="G44" s="21">
        <f t="shared" ref="G44:R44" si="5">SUM(G45:G48)</f>
        <v>888</v>
      </c>
      <c r="H44" s="21">
        <f t="shared" si="5"/>
        <v>840</v>
      </c>
      <c r="I44" s="21">
        <f t="shared" si="5"/>
        <v>4670</v>
      </c>
      <c r="J44" s="21">
        <f t="shared" si="5"/>
        <v>4497</v>
      </c>
      <c r="K44" s="21">
        <f t="shared" si="5"/>
        <v>22324</v>
      </c>
      <c r="L44" s="21">
        <f t="shared" si="5"/>
        <v>20906</v>
      </c>
      <c r="M44" s="21">
        <f t="shared" si="5"/>
        <v>46456</v>
      </c>
      <c r="N44" s="21">
        <f t="shared" si="5"/>
        <v>48498</v>
      </c>
      <c r="O44" s="21">
        <f t="shared" si="5"/>
        <v>31202</v>
      </c>
      <c r="P44" s="21">
        <f t="shared" si="5"/>
        <v>36138</v>
      </c>
      <c r="Q44" s="21">
        <f t="shared" si="5"/>
        <v>12574</v>
      </c>
      <c r="R44" s="21">
        <f t="shared" si="5"/>
        <v>29388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226366</v>
      </c>
      <c r="E45" s="27">
        <f t="shared" ref="E45:E47" si="6">G45+I45+K45+O45+Q45+M45</f>
        <v>103823</v>
      </c>
      <c r="F45" s="27">
        <f t="shared" ref="F45:F47" si="7">H45+J45+L45+P45+R45+N45</f>
        <v>122543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680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650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3688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3586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18540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17382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41183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41142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28063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32341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11669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27442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2303</v>
      </c>
      <c r="E46" s="27">
        <f t="shared" si="6"/>
        <v>1014</v>
      </c>
      <c r="F46" s="27">
        <f t="shared" si="7"/>
        <v>1289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2</v>
      </c>
      <c r="K46" s="26">
        <f>'Прил. 11 АЛЬФА'!J36</f>
        <v>212</v>
      </c>
      <c r="L46" s="26">
        <f>'Прил. 11 АЛЬФА'!K36</f>
        <v>168</v>
      </c>
      <c r="M46" s="26">
        <f>'Прил. 11 АЛЬФА'!L36</f>
        <v>467</v>
      </c>
      <c r="N46" s="26">
        <f>'Прил. 11 АЛЬФА'!M36</f>
        <v>421</v>
      </c>
      <c r="O46" s="26">
        <f>'Прил. 11 АЛЬФА'!N36</f>
        <v>211</v>
      </c>
      <c r="P46" s="26">
        <f>'Прил. 11 АЛЬФА'!O36</f>
        <v>338</v>
      </c>
      <c r="Q46" s="26">
        <f>'Прил. 11 АЛЬФА'!P36</f>
        <v>117</v>
      </c>
      <c r="R46" s="26">
        <f>'Прил. 11 АЛЬФА'!Q36</f>
        <v>360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23163</v>
      </c>
      <c r="E47" s="27">
        <f t="shared" si="6"/>
        <v>10315</v>
      </c>
      <c r="F47" s="27">
        <f t="shared" si="7"/>
        <v>12848</v>
      </c>
      <c r="G47" s="26">
        <f>'Прил. 11 АЛЬФА'!F29+'Прил. 11 АЛЬФА'!F30+'Прил. 11 АЛЬФА'!F31</f>
        <v>178</v>
      </c>
      <c r="H47" s="26">
        <f>'Прил. 11 АЛЬФА'!G29+'Прил. 11 АЛЬФА'!G30+'Прил. 11 АЛЬФА'!G31</f>
        <v>167</v>
      </c>
      <c r="I47" s="26">
        <f>'Прил. 11 АЛЬФА'!H29+'Прил. 11 АЛЬФА'!H30+'Прил. 11 АЛЬФА'!H31</f>
        <v>810</v>
      </c>
      <c r="J47" s="26">
        <f>'Прил. 11 АЛЬФА'!I29+'Прил. 11 АЛЬФА'!I30+'Прил. 11 АЛЬФА'!I31</f>
        <v>745</v>
      </c>
      <c r="K47" s="26">
        <f>'Прил. 11 АЛЬФА'!J29+'Прил. 11 АЛЬФА'!J30+'Прил. 11 АЛЬФА'!J31</f>
        <v>2774</v>
      </c>
      <c r="L47" s="26">
        <f>'Прил. 11 АЛЬФА'!K29+'Прил. 11 АЛЬФА'!K30+'Прил. 11 АЛЬФА'!K31</f>
        <v>2624</v>
      </c>
      <c r="M47" s="26">
        <f>'Прил. 11 АЛЬФА'!L29+'Прил. 11 АЛЬФА'!L30+'Прил. 11 АЛЬФА'!L31</f>
        <v>3815</v>
      </c>
      <c r="N47" s="26">
        <f>'Прил. 11 АЛЬФА'!M29+'Прил. 11 АЛЬФА'!M30+'Прил. 11 АЛЬФА'!M31</f>
        <v>5452</v>
      </c>
      <c r="O47" s="26">
        <f>'Прил. 11 АЛЬФА'!N29+'Прил. 11 АЛЬФА'!N30+'Прил. 11 АЛЬФА'!N31</f>
        <v>2138</v>
      </c>
      <c r="P47" s="26">
        <f>'Прил. 11 АЛЬФА'!O29+'Прил. 11 АЛЬФА'!O30+'Прил. 11 АЛЬФА'!O31</f>
        <v>2542</v>
      </c>
      <c r="Q47" s="26">
        <f>'Прил. 11 АЛЬФА'!P29+'Прил. 11 АЛЬФА'!P30+'Прил. 11 АЛЬФА'!P31</f>
        <v>600</v>
      </c>
      <c r="R47" s="26">
        <f>'Прил. 11 АЛЬФА'!Q29+'Прил. 11 АЛЬФА'!Q30+'Прил. 11 АЛЬФА'!Q31</f>
        <v>1318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6549</v>
      </c>
      <c r="E48" s="27">
        <f t="shared" ref="E48" si="9">G48+I48+K48+O48+Q48+M48</f>
        <v>2962</v>
      </c>
      <c r="F48" s="27">
        <f t="shared" ref="F48" si="10">H48+J48+L48+P48+R48+N48</f>
        <v>3587</v>
      </c>
      <c r="G48" s="26">
        <f>'Прил. 11 АЛЬФА'!F32+'Прил. 11 АЛЬФА'!F24</f>
        <v>29</v>
      </c>
      <c r="H48" s="26">
        <f>'Прил. 11 АЛЬФА'!G32+'Прил. 11 АЛЬФА'!G24</f>
        <v>23</v>
      </c>
      <c r="I48" s="26">
        <f>'Прил. 11 АЛЬФА'!H32+'Прил. 11 АЛЬФА'!H24</f>
        <v>166</v>
      </c>
      <c r="J48" s="26">
        <f>'Прил. 11 АЛЬФА'!I32+'Прил. 11 АЛЬФА'!I24</f>
        <v>164</v>
      </c>
      <c r="K48" s="26">
        <f>'Прил. 11 АЛЬФА'!J32+'Прил. 11 АЛЬФА'!J24</f>
        <v>798</v>
      </c>
      <c r="L48" s="26">
        <f>'Прил. 11 АЛЬФА'!K32+'Прил. 11 АЛЬФА'!K24</f>
        <v>732</v>
      </c>
      <c r="M48" s="26">
        <f>'Прил. 11 АЛЬФА'!L32+'Прил. 11 АЛЬФА'!L24</f>
        <v>991</v>
      </c>
      <c r="N48" s="26">
        <f>'Прил. 11 АЛЬФА'!M32+'Прил. 11 АЛЬФА'!M24</f>
        <v>1483</v>
      </c>
      <c r="O48" s="26">
        <f>'Прил. 11 АЛЬФА'!N32+'Прил. 11 АЛЬФА'!N24</f>
        <v>790</v>
      </c>
      <c r="P48" s="26">
        <f>'Прил. 11 АЛЬФА'!O32+'Прил. 11 АЛЬФА'!O24</f>
        <v>917</v>
      </c>
      <c r="Q48" s="26">
        <f>'Прил. 11 АЛЬФА'!P32+'Прил. 11 АЛЬФА'!P24</f>
        <v>188</v>
      </c>
      <c r="R48" s="26">
        <f>'Прил. 11 АЛЬФА'!Q32+'Прил. 11 АЛЬФА'!Q24</f>
        <v>268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9"/>
      <c r="F53" s="79"/>
      <c r="G53" s="72"/>
      <c r="H53" s="72"/>
      <c r="I53" s="72"/>
      <c r="J53" s="72"/>
      <c r="K53" s="72"/>
      <c r="L53" s="72"/>
      <c r="M53" s="72"/>
      <c r="N53" s="72"/>
      <c r="O53" s="72"/>
    </row>
    <row r="54" spans="1:18" s="35" customFormat="1" ht="13.5" customHeight="1">
      <c r="E54" s="70" t="s">
        <v>44</v>
      </c>
      <c r="F54" s="70"/>
      <c r="G54" s="71" t="s">
        <v>45</v>
      </c>
      <c r="H54" s="71"/>
      <c r="I54" s="71"/>
      <c r="J54" s="71"/>
      <c r="K54" s="71"/>
      <c r="L54" s="71"/>
      <c r="M54" s="71"/>
      <c r="N54" s="71"/>
      <c r="O54" s="71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72"/>
      <c r="B56" s="72"/>
      <c r="C56" s="72"/>
      <c r="D56" s="72"/>
      <c r="E56" s="79"/>
      <c r="F56" s="79"/>
      <c r="G56" s="72"/>
      <c r="H56" s="72"/>
      <c r="I56" s="72"/>
      <c r="J56" s="72"/>
      <c r="K56" s="72"/>
      <c r="L56" s="72"/>
      <c r="M56" s="72"/>
      <c r="N56" s="72"/>
      <c r="O56" s="72"/>
    </row>
    <row r="57" spans="1:18" s="36" customFormat="1" ht="12">
      <c r="A57" s="71" t="s">
        <v>47</v>
      </c>
      <c r="B57" s="71"/>
      <c r="C57" s="71"/>
      <c r="D57" s="71"/>
      <c r="E57" s="70" t="s">
        <v>44</v>
      </c>
      <c r="F57" s="70"/>
      <c r="G57" s="71" t="s">
        <v>45</v>
      </c>
      <c r="H57" s="71"/>
      <c r="I57" s="71"/>
      <c r="J57" s="71"/>
      <c r="K57" s="71"/>
      <c r="L57" s="71"/>
      <c r="M57" s="71"/>
      <c r="N57" s="71"/>
      <c r="O57" s="71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s="9" customFormat="1" ht="20.25">
      <c r="A9" s="88" t="s">
        <v>76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90" t="s">
        <v>70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7" s="13" customFormat="1" ht="15.75">
      <c r="C13" s="91" t="s">
        <v>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92" t="s">
        <v>9</v>
      </c>
      <c r="B15" s="92" t="s">
        <v>10</v>
      </c>
      <c r="C15" s="104" t="s">
        <v>78</v>
      </c>
      <c r="D15" s="73" t="s">
        <v>12</v>
      </c>
      <c r="E15" s="74"/>
      <c r="F15" s="73" t="s">
        <v>13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74"/>
    </row>
    <row r="16" spans="1:17" s="14" customFormat="1" ht="37.5" customHeight="1">
      <c r="A16" s="93"/>
      <c r="B16" s="93"/>
      <c r="C16" s="105"/>
      <c r="D16" s="75"/>
      <c r="E16" s="76"/>
      <c r="F16" s="107" t="s">
        <v>14</v>
      </c>
      <c r="G16" s="108"/>
      <c r="H16" s="108"/>
      <c r="I16" s="108"/>
      <c r="J16" s="108"/>
      <c r="K16" s="109"/>
      <c r="L16" s="115" t="s">
        <v>15</v>
      </c>
      <c r="M16" s="116"/>
      <c r="N16" s="116"/>
      <c r="O16" s="117"/>
      <c r="P16" s="113" t="s">
        <v>16</v>
      </c>
      <c r="Q16" s="114"/>
    </row>
    <row r="17" spans="1:17" s="14" customFormat="1" ht="18.75" customHeight="1">
      <c r="A17" s="93"/>
      <c r="B17" s="93"/>
      <c r="C17" s="105"/>
      <c r="D17" s="77"/>
      <c r="E17" s="78"/>
      <c r="F17" s="110" t="s">
        <v>79</v>
      </c>
      <c r="G17" s="111"/>
      <c r="H17" s="110" t="s">
        <v>18</v>
      </c>
      <c r="I17" s="111"/>
      <c r="J17" s="110" t="s">
        <v>19</v>
      </c>
      <c r="K17" s="111"/>
      <c r="L17" s="102" t="s">
        <v>123</v>
      </c>
      <c r="M17" s="103"/>
      <c r="N17" s="102" t="s">
        <v>122</v>
      </c>
      <c r="O17" s="103" t="s">
        <v>113</v>
      </c>
      <c r="P17" s="59" t="s">
        <v>114</v>
      </c>
      <c r="Q17" s="59" t="s">
        <v>115</v>
      </c>
    </row>
    <row r="18" spans="1:17" s="14" customFormat="1" ht="18.75">
      <c r="A18" s="94"/>
      <c r="B18" s="94"/>
      <c r="C18" s="10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273394</v>
      </c>
      <c r="D20" s="53">
        <f>'Прил. 11 СОГАЗ'!D20+'Прил. 11 АЛЬФА'!D20</f>
        <v>126798</v>
      </c>
      <c r="E20" s="53">
        <f>'Прил. 11 СОГАЗ'!E20+'Прил. 11 АЛЬФА'!E20</f>
        <v>146596</v>
      </c>
      <c r="F20" s="53">
        <f>'Прил. 11 СОГАЗ'!F20+'Прил. 11 АЛЬФА'!F20</f>
        <v>1078</v>
      </c>
      <c r="G20" s="53">
        <f>'Прил. 11 СОГАЗ'!G20+'Прил. 11 АЛЬФА'!G20</f>
        <v>1022</v>
      </c>
      <c r="H20" s="53">
        <f>'Прил. 11 СОГАЗ'!H20+'Прил. 11 АЛЬФА'!H20</f>
        <v>4856</v>
      </c>
      <c r="I20" s="53">
        <f>'Прил. 11 СОГАЗ'!I20+'Прил. 11 АЛЬФА'!I20</f>
        <v>4685</v>
      </c>
      <c r="J20" s="53">
        <f>'Прил. 11 СОГАЗ'!J20+'Прил. 11 АЛЬФА'!J20</f>
        <v>20945</v>
      </c>
      <c r="K20" s="53">
        <f>'Прил. 11 СОГАЗ'!K20+'Прил. 11 АЛЬФА'!K20</f>
        <v>19466</v>
      </c>
      <c r="L20" s="53">
        <f>'Прил. 11 СОГАЗ'!L20+'Прил. 11 АЛЬФА'!L20</f>
        <v>48650</v>
      </c>
      <c r="M20" s="53">
        <f>'Прил. 11 СОГАЗ'!M20+'Прил. 11 АЛЬФА'!M20</f>
        <v>49139</v>
      </c>
      <c r="N20" s="53">
        <f>'Прил. 11 СОГАЗ'!N20+'Прил. 11 АЛЬФА'!N20</f>
        <v>36515</v>
      </c>
      <c r="O20" s="53">
        <f>'Прил. 11 СОГАЗ'!O20+'Прил. 11 АЛЬФА'!O20</f>
        <v>40099</v>
      </c>
      <c r="P20" s="53">
        <f>'Прил. 11 СОГАЗ'!P20+'Прил. 11 АЛЬФА'!P20</f>
        <v>14754</v>
      </c>
      <c r="Q20" s="53">
        <f>'Прил. 11 СОГАЗ'!Q20+'Прил. 11 АЛЬФА'!Q20</f>
        <v>32185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7944</v>
      </c>
      <c r="D21" s="53">
        <f>'Прил. 11 СОГАЗ'!D21+'Прил. 11 АЛЬФА'!D21</f>
        <v>3774</v>
      </c>
      <c r="E21" s="53">
        <f>'Прил. 11 СОГАЗ'!E21+'Прил. 11 АЛЬФА'!E21</f>
        <v>4170</v>
      </c>
      <c r="F21" s="53">
        <f>'Прил. 11 СОГАЗ'!F21+'Прил. 11 АЛЬФА'!F21</f>
        <v>41</v>
      </c>
      <c r="G21" s="53">
        <f>'Прил. 11 СОГАЗ'!G21+'Прил. 11 АЛЬФА'!G21</f>
        <v>37</v>
      </c>
      <c r="H21" s="53">
        <f>'Прил. 11 СОГАЗ'!H21+'Прил. 11 АЛЬФА'!H21</f>
        <v>156</v>
      </c>
      <c r="I21" s="53">
        <f>'Прил. 11 СОГАЗ'!I21+'Прил. 11 АЛЬФА'!I21</f>
        <v>131</v>
      </c>
      <c r="J21" s="53">
        <f>'Прил. 11 СОГАЗ'!J21+'Прил. 11 АЛЬФА'!J21</f>
        <v>677</v>
      </c>
      <c r="K21" s="53">
        <f>'Прил. 11 СОГАЗ'!K21+'Прил. 11 АЛЬФА'!K21</f>
        <v>575</v>
      </c>
      <c r="L21" s="53">
        <f>'Прил. 11 СОГАЗ'!L21+'Прил. 11 АЛЬФА'!L21</f>
        <v>1558</v>
      </c>
      <c r="M21" s="53">
        <f>'Прил. 11 СОГАЗ'!M21+'Прил. 11 АЛЬФА'!M21</f>
        <v>1509</v>
      </c>
      <c r="N21" s="53">
        <f>'Прил. 11 СОГАЗ'!N21+'Прил. 11 АЛЬФА'!N21</f>
        <v>972</v>
      </c>
      <c r="O21" s="53">
        <f>'Прил. 11 СОГАЗ'!O21+'Прил. 11 АЛЬФА'!O21</f>
        <v>1180</v>
      </c>
      <c r="P21" s="53">
        <f>'Прил. 11 СОГАЗ'!P21+'Прил. 11 АЛЬФА'!P21</f>
        <v>370</v>
      </c>
      <c r="Q21" s="53">
        <f>'Прил. 11 СОГАЗ'!Q21+'Прил. 11 АЛЬФА'!Q21</f>
        <v>738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46935</v>
      </c>
      <c r="D22" s="53">
        <f>'Прил. 11 СОГАЗ'!D22+'Прил. 11 АЛЬФА'!D22</f>
        <v>20158</v>
      </c>
      <c r="E22" s="53">
        <f>'Прил. 11 СОГАЗ'!E22+'Прил. 11 АЛЬФА'!E22</f>
        <v>26777</v>
      </c>
      <c r="F22" s="53">
        <f>'Прил. 11 СОГАЗ'!F22+'Прил. 11 АЛЬФА'!F22</f>
        <v>250</v>
      </c>
      <c r="G22" s="53">
        <f>'Прил. 11 СОГАЗ'!G22+'Прил. 11 АЛЬФА'!G22</f>
        <v>264</v>
      </c>
      <c r="H22" s="53">
        <f>'Прил. 11 СОГАЗ'!H22+'Прил. 11 АЛЬФА'!H22</f>
        <v>1243</v>
      </c>
      <c r="I22" s="53">
        <f>'Прил. 11 СОГАЗ'!I22+'Прил. 11 АЛЬФА'!I22</f>
        <v>1274</v>
      </c>
      <c r="J22" s="53">
        <f>'Прил. 11 СОГАЗ'!J22+'Прил. 11 АЛЬФА'!J22</f>
        <v>4997</v>
      </c>
      <c r="K22" s="53">
        <f>'Прил. 11 СОГАЗ'!K22+'Прил. 11 АЛЬФА'!K22</f>
        <v>4902</v>
      </c>
      <c r="L22" s="53">
        <f>'Прил. 11 СОГАЗ'!L22+'Прил. 11 АЛЬФА'!L22</f>
        <v>7134</v>
      </c>
      <c r="M22" s="53">
        <f>'Прил. 11 СОГАЗ'!M22+'Прил. 11 АЛЬФА'!M22</f>
        <v>10819</v>
      </c>
      <c r="N22" s="53">
        <f>'Прил. 11 СОГАЗ'!N22+'Прил. 11 АЛЬФА'!N22</f>
        <v>4983</v>
      </c>
      <c r="O22" s="53">
        <f>'Прил. 11 СОГАЗ'!O22+'Прил. 11 АЛЬФА'!O22</f>
        <v>6354</v>
      </c>
      <c r="P22" s="53">
        <f>'Прил. 11 СОГАЗ'!P22+'Прил. 11 АЛЬФА'!P22</f>
        <v>1551</v>
      </c>
      <c r="Q22" s="53">
        <f>'Прил. 11 СОГАЗ'!Q22+'Прил. 11 АЛЬФА'!Q22</f>
        <v>3164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67" t="s">
        <v>86</v>
      </c>
      <c r="C24" s="52">
        <f t="shared" si="0"/>
        <v>1111</v>
      </c>
      <c r="D24" s="53">
        <f>'Прил. 11 СОГАЗ'!D24+'Прил. 11 АЛЬФА'!D24</f>
        <v>565</v>
      </c>
      <c r="E24" s="53">
        <f>'Прил. 11 СОГАЗ'!E24+'Прил. 11 АЛЬФА'!E24</f>
        <v>546</v>
      </c>
      <c r="F24" s="53">
        <f>'Прил. 11 СОГАЗ'!F24+'Прил. 11 АЛЬФА'!F24</f>
        <v>1</v>
      </c>
      <c r="G24" s="53">
        <f>'Прил. 11 СОГАЗ'!G24+'Прил. 11 АЛЬФА'!G24</f>
        <v>2</v>
      </c>
      <c r="H24" s="53">
        <f>'Прил. 11 СОГАЗ'!H24+'Прил. 11 АЛЬФА'!H24</f>
        <v>16</v>
      </c>
      <c r="I24" s="53">
        <f>'Прил. 11 СОГАЗ'!I24+'Прил. 11 АЛЬФА'!I24</f>
        <v>13</v>
      </c>
      <c r="J24" s="53">
        <f>'Прил. 11 СОГАЗ'!J24+'Прил. 11 АЛЬФА'!J24</f>
        <v>86</v>
      </c>
      <c r="K24" s="53">
        <f>'Прил. 11 СОГАЗ'!K24+'Прил. 11 АЛЬФА'!K24</f>
        <v>85</v>
      </c>
      <c r="L24" s="53">
        <f>'Прил. 11 СОГАЗ'!L24+'Прил. 11 АЛЬФА'!L24</f>
        <v>204</v>
      </c>
      <c r="M24" s="53">
        <f>'Прил. 11 СОГАЗ'!M24+'Прил. 11 АЛЬФА'!M24</f>
        <v>190</v>
      </c>
      <c r="N24" s="53">
        <f>'Прил. 11 СОГАЗ'!N24+'Прил. 11 АЛЬФА'!N24</f>
        <v>214</v>
      </c>
      <c r="O24" s="53">
        <f>'Прил. 11 СОГАЗ'!O24+'Прил. 11 АЛЬФА'!O24</f>
        <v>198</v>
      </c>
      <c r="P24" s="53">
        <f>'Прил. 11 СОГАЗ'!P24+'Прил. 11 АЛЬФА'!P24</f>
        <v>44</v>
      </c>
      <c r="Q24" s="53">
        <f>'Прил. 11 СОГАЗ'!Q24+'Прил. 11 АЛЬФА'!Q24</f>
        <v>58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38799</v>
      </c>
      <c r="D25" s="53">
        <f>'Прил. 11 СОГАЗ'!D25+'Прил. 11 АЛЬФА'!D25</f>
        <v>19280</v>
      </c>
      <c r="E25" s="53">
        <f>'Прил. 11 СОГАЗ'!E25+'Прил. 11 АЛЬФА'!E25</f>
        <v>19519</v>
      </c>
      <c r="F25" s="53">
        <f>'Прил. 11 СОГАЗ'!F25+'Прил. 11 АЛЬФА'!F25</f>
        <v>102</v>
      </c>
      <c r="G25" s="53">
        <f>'Прил. 11 СОГАЗ'!G25+'Прил. 11 АЛЬФА'!G25</f>
        <v>126</v>
      </c>
      <c r="H25" s="53">
        <f>'Прил. 11 СОГАЗ'!H25+'Прил. 11 АЛЬФА'!H25</f>
        <v>659</v>
      </c>
      <c r="I25" s="53">
        <f>'Прил. 11 СОГАЗ'!I25+'Прил. 11 АЛЬФА'!I25</f>
        <v>609</v>
      </c>
      <c r="J25" s="53">
        <f>'Прил. 11 СОГАЗ'!J25+'Прил. 11 АЛЬФА'!J25</f>
        <v>2752</v>
      </c>
      <c r="K25" s="53">
        <f>'Прил. 11 СОГАЗ'!K25+'Прил. 11 АЛЬФА'!K25</f>
        <v>2728</v>
      </c>
      <c r="L25" s="53">
        <f>'Прил. 11 СОГАЗ'!L25+'Прил. 11 АЛЬФА'!L25</f>
        <v>8273</v>
      </c>
      <c r="M25" s="53">
        <f>'Прил. 11 СОГАЗ'!M25+'Прил. 11 АЛЬФА'!M25</f>
        <v>6318</v>
      </c>
      <c r="N25" s="53">
        <f>'Прил. 11 СОГАЗ'!N25+'Прил. 11 АЛЬФА'!N25</f>
        <v>5476</v>
      </c>
      <c r="O25" s="53">
        <f>'Прил. 11 СОГАЗ'!O25+'Прил. 11 АЛЬФА'!O25</f>
        <v>5409</v>
      </c>
      <c r="P25" s="53">
        <f>'Прил. 11 СОГАЗ'!P25+'Прил. 11 АЛЬФА'!P25</f>
        <v>2018</v>
      </c>
      <c r="Q25" s="53">
        <f>'Прил. 11 СОГАЗ'!Q25+'Прил. 11 АЛЬФА'!Q25</f>
        <v>4329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482</v>
      </c>
      <c r="D26" s="53">
        <f>'Прил. 11 СОГАЗ'!D26+'Прил. 11 АЛЬФА'!D26</f>
        <v>240</v>
      </c>
      <c r="E26" s="53">
        <f>'Прил. 11 СОГАЗ'!E26+'Прил. 11 АЛЬФА'!E26</f>
        <v>242</v>
      </c>
      <c r="F26" s="53">
        <f>'Прил. 11 СОГАЗ'!F26+'Прил. 11 АЛЬФА'!F26</f>
        <v>1</v>
      </c>
      <c r="G26" s="53">
        <f>'Прил. 11 СОГАЗ'!G26+'Прил. 11 АЛЬФА'!G26</f>
        <v>0</v>
      </c>
      <c r="H26" s="53">
        <f>'Прил. 11 СОГАЗ'!H26+'Прил. 11 АЛЬФА'!H26</f>
        <v>3</v>
      </c>
      <c r="I26" s="53">
        <f>'Прил. 11 СОГАЗ'!I26+'Прил. 11 АЛЬФА'!I26</f>
        <v>4</v>
      </c>
      <c r="J26" s="53">
        <f>'Прил. 11 СОГАЗ'!J26+'Прил. 11 АЛЬФА'!J26</f>
        <v>28</v>
      </c>
      <c r="K26" s="53">
        <f>'Прил. 11 СОГАЗ'!K26+'Прил. 11 АЛЬФА'!K26</f>
        <v>22</v>
      </c>
      <c r="L26" s="53">
        <f>'Прил. 11 СОГАЗ'!L26+'Прил. 11 АЛЬФА'!L26</f>
        <v>92</v>
      </c>
      <c r="M26" s="53">
        <f>'Прил. 11 СОГАЗ'!M26+'Прил. 11 АЛЬФА'!M26</f>
        <v>63</v>
      </c>
      <c r="N26" s="53">
        <f>'Прил. 11 СОГАЗ'!N26+'Прил. 11 АЛЬФА'!N26</f>
        <v>88</v>
      </c>
      <c r="O26" s="53">
        <f>'Прил. 11 СОГАЗ'!O26+'Прил. 11 АЛЬФА'!O26</f>
        <v>82</v>
      </c>
      <c r="P26" s="53">
        <f>'Прил. 11 СОГАЗ'!P26+'Прил. 11 АЛЬФА'!P26</f>
        <v>28</v>
      </c>
      <c r="Q26" s="53">
        <f>'Прил. 11 СОГАЗ'!Q26+'Прил. 11 АЛЬФА'!Q26</f>
        <v>71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3999</v>
      </c>
      <c r="D27" s="53">
        <f>'Прил. 11 СОГАЗ'!D27+'Прил. 11 АЛЬФА'!D27</f>
        <v>1775</v>
      </c>
      <c r="E27" s="53">
        <f>'Прил. 11 СОГАЗ'!E27+'Прил. 11 АЛЬФА'!E27</f>
        <v>2224</v>
      </c>
      <c r="F27" s="53">
        <f>'Прил. 11 СОГАЗ'!F27+'Прил. 11 АЛЬФА'!F27</f>
        <v>15</v>
      </c>
      <c r="G27" s="53">
        <f>'Прил. 11 СОГАЗ'!G27+'Прил. 11 АЛЬФА'!G27</f>
        <v>10</v>
      </c>
      <c r="H27" s="53">
        <f>'Прил. 11 СОГАЗ'!H27+'Прил. 11 АЛЬФА'!H27</f>
        <v>102</v>
      </c>
      <c r="I27" s="53">
        <f>'Прил. 11 СОГАЗ'!I27+'Прил. 11 АЛЬФА'!I27</f>
        <v>107</v>
      </c>
      <c r="J27" s="53">
        <f>'Прил. 11 СОГАЗ'!J27+'Прил. 11 АЛЬФА'!J27</f>
        <v>539</v>
      </c>
      <c r="K27" s="53">
        <f>'Прил. 11 СОГАЗ'!K27+'Прил. 11 АЛЬФА'!K27</f>
        <v>502</v>
      </c>
      <c r="L27" s="53">
        <f>'Прил. 11 СОГАЗ'!L27+'Прил. 11 АЛЬФА'!L27</f>
        <v>634</v>
      </c>
      <c r="M27" s="53">
        <f>'Прил. 11 СОГАЗ'!M27+'Прил. 11 АЛЬФА'!M27</f>
        <v>936</v>
      </c>
      <c r="N27" s="53">
        <f>'Прил. 11 СОГАЗ'!N27+'Прил. 11 АЛЬФА'!N27</f>
        <v>406</v>
      </c>
      <c r="O27" s="53">
        <f>'Прил. 11 СОГАЗ'!O27+'Прил. 11 АЛЬФА'!O27</f>
        <v>519</v>
      </c>
      <c r="P27" s="53">
        <f>'Прил. 11 СОГАЗ'!P27+'Прил. 11 АЛЬФА'!P27</f>
        <v>79</v>
      </c>
      <c r="Q27" s="53">
        <f>'Прил. 11 СОГАЗ'!Q27+'Прил. 11 АЛЬФА'!Q27</f>
        <v>150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30058</v>
      </c>
      <c r="D28" s="53">
        <f>'Прил. 11 СОГАЗ'!D28+'Прил. 11 АЛЬФА'!D28</f>
        <v>13858</v>
      </c>
      <c r="E28" s="53">
        <f>'Прил. 11 СОГАЗ'!E28+'Прил. 11 АЛЬФА'!E28</f>
        <v>16200</v>
      </c>
      <c r="F28" s="53">
        <f>'Прил. 11 СОГАЗ'!F28+'Прил. 11 АЛЬФА'!F28</f>
        <v>145</v>
      </c>
      <c r="G28" s="53">
        <f>'Прил. 11 СОГАЗ'!G28+'Прил. 11 АЛЬФА'!G28</f>
        <v>85</v>
      </c>
      <c r="H28" s="53">
        <f>'Прил. 11 СОГАЗ'!H28+'Прил. 11 АЛЬФА'!H28</f>
        <v>672</v>
      </c>
      <c r="I28" s="53">
        <f>'Прил. 11 СОГАЗ'!I28+'Прил. 11 АЛЬФА'!I28</f>
        <v>674</v>
      </c>
      <c r="J28" s="53">
        <f>'Прил. 11 СОГАЗ'!J28+'Прил. 11 АЛЬФА'!J28</f>
        <v>2896</v>
      </c>
      <c r="K28" s="53">
        <f>'Прил. 11 СОГАЗ'!K28+'Прил. 11 АЛЬФА'!K28</f>
        <v>2817</v>
      </c>
      <c r="L28" s="53">
        <f>'Прил. 11 СОГАЗ'!L28+'Прил. 11 АЛЬФА'!L28</f>
        <v>5307</v>
      </c>
      <c r="M28" s="53">
        <f>'Прил. 11 СОГАЗ'!M28+'Прил. 11 АЛЬФА'!M28</f>
        <v>6038</v>
      </c>
      <c r="N28" s="53">
        <f>'Прил. 11 СОГАЗ'!N28+'Прил. 11 АЛЬФА'!N28</f>
        <v>3750</v>
      </c>
      <c r="O28" s="53">
        <f>'Прил. 11 СОГАЗ'!O28+'Прил. 11 АЛЬФА'!O28</f>
        <v>4069</v>
      </c>
      <c r="P28" s="53">
        <f>'Прил. 11 СОГАЗ'!P28+'Прил. 11 АЛЬФА'!P28</f>
        <v>1088</v>
      </c>
      <c r="Q28" s="53">
        <f>'Прил. 11 СОГАЗ'!Q28+'Прил. 11 АЛЬФА'!Q28</f>
        <v>2517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13459</v>
      </c>
      <c r="D29" s="53">
        <f>'Прил. 11 СОГАЗ'!D29+'Прил. 11 АЛЬФА'!D29</f>
        <v>5964</v>
      </c>
      <c r="E29" s="53">
        <f>'Прил. 11 СОГАЗ'!E29+'Прил. 11 АЛЬФА'!E29</f>
        <v>7495</v>
      </c>
      <c r="F29" s="53">
        <f>'Прил. 11 СОГАЗ'!F29+'Прил. 11 АЛЬФА'!F29</f>
        <v>76</v>
      </c>
      <c r="G29" s="53">
        <f>'Прил. 11 СОГАЗ'!G29+'Прил. 11 АЛЬФА'!G29</f>
        <v>68</v>
      </c>
      <c r="H29" s="53">
        <f>'Прил. 11 СОГАЗ'!H29+'Прил. 11 АЛЬФА'!H29</f>
        <v>351</v>
      </c>
      <c r="I29" s="53">
        <f>'Прил. 11 СОГАЗ'!I29+'Прил. 11 АЛЬФА'!I29</f>
        <v>347</v>
      </c>
      <c r="J29" s="53">
        <f>'Прил. 11 СОГАЗ'!J29+'Прил. 11 АЛЬФА'!J29</f>
        <v>1486</v>
      </c>
      <c r="K29" s="53">
        <f>'Прил. 11 СОГАЗ'!K29+'Прил. 11 АЛЬФА'!K29</f>
        <v>1350</v>
      </c>
      <c r="L29" s="53">
        <f>'Прил. 11 СОГАЗ'!L29+'Прил. 11 АЛЬФА'!L29</f>
        <v>2234</v>
      </c>
      <c r="M29" s="53">
        <f>'Прил. 11 СОГАЗ'!M29+'Прил. 11 АЛЬФА'!M29</f>
        <v>2993</v>
      </c>
      <c r="N29" s="53">
        <f>'Прил. 11 СОГАЗ'!N29+'Прил. 11 АЛЬФА'!N29</f>
        <v>1392</v>
      </c>
      <c r="O29" s="53">
        <f>'Прил. 11 СОГАЗ'!O29+'Прил. 11 АЛЬФА'!O29</f>
        <v>1791</v>
      </c>
      <c r="P29" s="53">
        <f>'Прил. 11 СОГАЗ'!P29+'Прил. 11 АЛЬФА'!P29</f>
        <v>425</v>
      </c>
      <c r="Q29" s="53">
        <f>'Прил. 11 СОГАЗ'!Q29+'Прил. 11 АЛЬФА'!Q29</f>
        <v>946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8289</v>
      </c>
      <c r="D30" s="53">
        <f>'Прил. 11 СОГАЗ'!D30+'Прил. 11 АЛЬФА'!D30</f>
        <v>3463</v>
      </c>
      <c r="E30" s="53">
        <f>'Прил. 11 СОГАЗ'!E30+'Прил. 11 АЛЬФА'!E30</f>
        <v>4826</v>
      </c>
      <c r="F30" s="53">
        <f>'Прил. 11 СОГАЗ'!F30+'Прил. 11 АЛЬФА'!F30</f>
        <v>55</v>
      </c>
      <c r="G30" s="53">
        <f>'Прил. 11 СОГАЗ'!G30+'Прил. 11 АЛЬФА'!G30</f>
        <v>47</v>
      </c>
      <c r="H30" s="53">
        <f>'Прил. 11 СОГАЗ'!H30+'Прил. 11 АЛЬФА'!H30</f>
        <v>314</v>
      </c>
      <c r="I30" s="53">
        <f>'Прил. 11 СОГАЗ'!I30+'Прил. 11 АЛЬФА'!I30</f>
        <v>307</v>
      </c>
      <c r="J30" s="53">
        <f>'Прил. 11 СОГАЗ'!J30+'Прил. 11 АЛЬФА'!J30</f>
        <v>1250</v>
      </c>
      <c r="K30" s="53">
        <f>'Прил. 11 СОГАЗ'!K30+'Прил. 11 АЛЬФА'!K30</f>
        <v>1182</v>
      </c>
      <c r="L30" s="53">
        <f>'Прил. 11 СОГАЗ'!L30+'Прил. 11 АЛЬФА'!L30</f>
        <v>1090</v>
      </c>
      <c r="M30" s="53">
        <f>'Прил. 11 СОГАЗ'!M30+'Прил. 11 АЛЬФА'!M30</f>
        <v>2292</v>
      </c>
      <c r="N30" s="53">
        <f>'Прил. 11 СОГАЗ'!N30+'Прил. 11 АЛЬФА'!N30</f>
        <v>632</v>
      </c>
      <c r="O30" s="53">
        <f>'Прил. 11 СОГАЗ'!O30+'Прил. 11 АЛЬФА'!O30</f>
        <v>812</v>
      </c>
      <c r="P30" s="53">
        <f>'Прил. 11 СОГАЗ'!P30+'Прил. 11 АЛЬФА'!P30</f>
        <v>122</v>
      </c>
      <c r="Q30" s="53">
        <f>'Прил. 11 СОГАЗ'!Q30+'Прил. 11 АЛЬФА'!Q30</f>
        <v>186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12115</v>
      </c>
      <c r="D31" s="53">
        <f>'Прил. 11 СОГАЗ'!D31+'Прил. 11 АЛЬФА'!D31</f>
        <v>5615</v>
      </c>
      <c r="E31" s="53">
        <f>'Прил. 11 СОГАЗ'!E31+'Прил. 11 АЛЬФА'!E31</f>
        <v>6500</v>
      </c>
      <c r="F31" s="53">
        <f>'Прил. 11 СОГАЗ'!F31+'Прил. 11 АЛЬФА'!F31</f>
        <v>64</v>
      </c>
      <c r="G31" s="53">
        <f>'Прил. 11 СОГАЗ'!G31+'Прил. 11 АЛЬФА'!G31</f>
        <v>67</v>
      </c>
      <c r="H31" s="53">
        <f>'Прил. 11 СОГАЗ'!H31+'Прил. 11 АЛЬФА'!H31</f>
        <v>316</v>
      </c>
      <c r="I31" s="53">
        <f>'Прил. 11 СОГАЗ'!I31+'Прил. 11 АЛЬФА'!I31</f>
        <v>262</v>
      </c>
      <c r="J31" s="53">
        <f>'Прил. 11 СОГАЗ'!J31+'Прил. 11 АЛЬФА'!J31</f>
        <v>1276</v>
      </c>
      <c r="K31" s="53">
        <f>'Прил. 11 СОГАЗ'!K31+'Прил. 11 АЛЬФА'!K31</f>
        <v>1246</v>
      </c>
      <c r="L31" s="53">
        <f>'Прил. 11 СОГАЗ'!L31+'Прил. 11 АЛЬФА'!L31</f>
        <v>2254</v>
      </c>
      <c r="M31" s="53">
        <f>'Прил. 11 СОГАЗ'!M31+'Прил. 11 АЛЬФА'!M31</f>
        <v>2593</v>
      </c>
      <c r="N31" s="53">
        <f>'Прил. 11 СОГАЗ'!N31+'Прил. 11 АЛЬФА'!N31</f>
        <v>1337</v>
      </c>
      <c r="O31" s="53">
        <f>'Прил. 11 СОГАЗ'!O31+'Прил. 11 АЛЬФА'!O31</f>
        <v>1559</v>
      </c>
      <c r="P31" s="53">
        <f>'Прил. 11 СОГАЗ'!P31+'Прил. 11 АЛЬФА'!P31</f>
        <v>368</v>
      </c>
      <c r="Q31" s="53">
        <f>'Прил. 11 СОГАЗ'!Q31+'Прил. 11 АЛЬФА'!Q31</f>
        <v>773</v>
      </c>
    </row>
    <row r="32" spans="1:17" s="35" customFormat="1" ht="18.75">
      <c r="A32" s="50">
        <f t="shared" si="1"/>
        <v>10</v>
      </c>
      <c r="B32" s="67" t="s">
        <v>95</v>
      </c>
      <c r="C32" s="52">
        <f t="shared" si="0"/>
        <v>6530</v>
      </c>
      <c r="D32" s="53">
        <f>'Прил. 11 СОГАЗ'!D32+'Прил. 11 АЛЬФА'!D32</f>
        <v>2876</v>
      </c>
      <c r="E32" s="53">
        <f>'Прил. 11 СОГАЗ'!E32+'Прил. 11 АЛЬФА'!E32</f>
        <v>3654</v>
      </c>
      <c r="F32" s="53">
        <f>'Прил. 11 СОГАЗ'!F32+'Прил. 11 АЛЬФА'!F32</f>
        <v>36</v>
      </c>
      <c r="G32" s="53">
        <f>'Прил. 11 СОГАЗ'!G32+'Прил. 11 АЛЬФА'!G32</f>
        <v>27</v>
      </c>
      <c r="H32" s="53">
        <f>'Прил. 11 СОГАЗ'!H32+'Прил. 11 АЛЬФА'!H32</f>
        <v>170</v>
      </c>
      <c r="I32" s="53">
        <f>'Прил. 11 СОГАЗ'!I32+'Прил. 11 АЛЬФА'!I32</f>
        <v>170</v>
      </c>
      <c r="J32" s="53">
        <f>'Прил. 11 СОГАЗ'!J32+'Прил. 11 АЛЬФА'!J32</f>
        <v>785</v>
      </c>
      <c r="K32" s="53">
        <f>'Прил. 11 СОГАЗ'!K32+'Прил. 11 АЛЬФА'!K32</f>
        <v>724</v>
      </c>
      <c r="L32" s="53">
        <f>'Прил. 11 СОГАЗ'!L32+'Прил. 11 АЛЬФА'!L32</f>
        <v>969</v>
      </c>
      <c r="M32" s="53">
        <f>'Прил. 11 СОГАЗ'!M32+'Прил. 11 АЛЬФА'!M32</f>
        <v>1534</v>
      </c>
      <c r="N32" s="53">
        <f>'Прил. 11 СОГАЗ'!N32+'Прил. 11 АЛЬФА'!N32</f>
        <v>736</v>
      </c>
      <c r="O32" s="53">
        <f>'Прил. 11 СОГАЗ'!O32+'Прил. 11 АЛЬФА'!O32</f>
        <v>926</v>
      </c>
      <c r="P32" s="53">
        <f>'Прил. 11 СОГАЗ'!P32+'Прил. 11 АЛЬФА'!P32</f>
        <v>180</v>
      </c>
      <c r="Q32" s="53">
        <f>'Прил. 11 СОГАЗ'!Q32+'Прил. 11 АЛЬФА'!Q32</f>
        <v>273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51445</v>
      </c>
      <c r="D33" s="53">
        <f>'Прил. 11 СОГАЗ'!D33+'Прил. 11 АЛЬФА'!D33</f>
        <v>23593</v>
      </c>
      <c r="E33" s="53">
        <f>'Прил. 11 СОГАЗ'!E33+'Прил. 11 АЛЬФА'!E33</f>
        <v>27852</v>
      </c>
      <c r="F33" s="53">
        <f>'Прил. 11 СОГАЗ'!F33+'Прил. 11 АЛЬФА'!F33</f>
        <v>144</v>
      </c>
      <c r="G33" s="53">
        <f>'Прил. 11 СОГАЗ'!G33+'Прил. 11 АЛЬФА'!G33</f>
        <v>133</v>
      </c>
      <c r="H33" s="53">
        <f>'Прил. 11 СОГАЗ'!H33+'Прил. 11 АЛЬФА'!H33</f>
        <v>831</v>
      </c>
      <c r="I33" s="53">
        <f>'Прил. 11 СОГАЗ'!I33+'Прил. 11 АЛЬФА'!I33</f>
        <v>789</v>
      </c>
      <c r="J33" s="53">
        <f>'Прил. 11 СОГАЗ'!J33+'Прил. 11 АЛЬФА'!J33</f>
        <v>3972</v>
      </c>
      <c r="K33" s="53">
        <f>'Прил. 11 СОГАЗ'!K33+'Прил. 11 АЛЬФА'!K33</f>
        <v>3710</v>
      </c>
      <c r="L33" s="53">
        <f>'Прил. 11 СОГАЗ'!L33+'Прил. 11 АЛЬФА'!L33</f>
        <v>9495</v>
      </c>
      <c r="M33" s="53">
        <f>'Прил. 11 СОГАЗ'!M33+'Прил. 11 АЛЬФА'!M33</f>
        <v>9079</v>
      </c>
      <c r="N33" s="53">
        <f>'Прил. 11 СОГАЗ'!N33+'Прил. 11 АЛЬФА'!N33</f>
        <v>6389</v>
      </c>
      <c r="O33" s="53">
        <f>'Прил. 11 СОГАЗ'!O33+'Прил. 11 АЛЬФА'!O33</f>
        <v>7564</v>
      </c>
      <c r="P33" s="53">
        <f>'Прил. 11 СОГАЗ'!P33+'Прил. 11 АЛЬФА'!P33</f>
        <v>2762</v>
      </c>
      <c r="Q33" s="53">
        <f>'Прил. 11 СОГАЗ'!Q33+'Прил. 11 АЛЬФА'!Q33</f>
        <v>6577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29481</v>
      </c>
      <c r="D34" s="53">
        <f>'Прил. 11 СОГАЗ'!D34+'Прил. 11 АЛЬФА'!D34</f>
        <v>13874</v>
      </c>
      <c r="E34" s="53">
        <f>'Прил. 11 СОГАЗ'!E34+'Прил. 11 АЛЬФА'!E34</f>
        <v>15607</v>
      </c>
      <c r="F34" s="53">
        <f>'Прил. 11 СОГАЗ'!F34+'Прил. 11 АЛЬФА'!F34</f>
        <v>72</v>
      </c>
      <c r="G34" s="53">
        <f>'Прил. 11 СОГАЗ'!G34+'Прил. 11 АЛЬФА'!G34</f>
        <v>86</v>
      </c>
      <c r="H34" s="53">
        <f>'Прил. 11 СОГАЗ'!H34+'Прил. 11 АЛЬФА'!H34</f>
        <v>485</v>
      </c>
      <c r="I34" s="53">
        <f>'Прил. 11 СОГАЗ'!I34+'Прил. 11 АЛЬФА'!I34</f>
        <v>452</v>
      </c>
      <c r="J34" s="53">
        <f>'Прил. 11 СОГАЗ'!J34+'Прил. 11 АЛЬФА'!J34</f>
        <v>2328</v>
      </c>
      <c r="K34" s="53">
        <f>'Прил. 11 СОГАЗ'!K34+'Прил. 11 АЛЬФА'!K34</f>
        <v>2288</v>
      </c>
      <c r="L34" s="53">
        <f>'Прил. 11 СОГАЗ'!L34+'Прил. 11 АЛЬФА'!L34</f>
        <v>5987</v>
      </c>
      <c r="M34" s="53">
        <f>'Прил. 11 СОГАЗ'!M34+'Прил. 11 АЛЬФА'!M34</f>
        <v>5298</v>
      </c>
      <c r="N34" s="53">
        <f>'Прил. 11 СОГАЗ'!N34+'Прил. 11 АЛЬФА'!N34</f>
        <v>3662</v>
      </c>
      <c r="O34" s="53">
        <f>'Прил. 11 СОГАЗ'!O34+'Прил. 11 АЛЬФА'!O34</f>
        <v>4087</v>
      </c>
      <c r="P34" s="53">
        <f>'Прил. 11 СОГАЗ'!P34+'Прил. 11 АЛЬФА'!P34</f>
        <v>1340</v>
      </c>
      <c r="Q34" s="53">
        <f>'Прил. 11 СОГАЗ'!Q34+'Прил. 11 АЛЬФА'!Q34</f>
        <v>3396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42580</v>
      </c>
      <c r="D35" s="53">
        <f>'Прил. 11 СОГАЗ'!D35+'Прил. 11 АЛЬФА'!D35</f>
        <v>19647</v>
      </c>
      <c r="E35" s="53">
        <f>'Прил. 11 СОГАЗ'!E35+'Прил. 11 АЛЬФА'!E35</f>
        <v>22933</v>
      </c>
      <c r="F35" s="53">
        <f>'Прил. 11 СОГАЗ'!F35+'Прил. 11 АЛЬФА'!F35</f>
        <v>113</v>
      </c>
      <c r="G35" s="53">
        <f>'Прил. 11 СОГАЗ'!G35+'Прил. 11 АЛЬФА'!G35</f>
        <v>110</v>
      </c>
      <c r="H35" s="53">
        <f>'Прил. 11 СОГАЗ'!H35+'Прил. 11 АЛЬФА'!H35</f>
        <v>675</v>
      </c>
      <c r="I35" s="53">
        <f>'Прил. 11 СОГАЗ'!I35+'Прил. 11 АЛЬФА'!I35</f>
        <v>679</v>
      </c>
      <c r="J35" s="53">
        <f>'Прил. 11 СОГАЗ'!J35+'Прил. 11 АЛЬФА'!J35</f>
        <v>3418</v>
      </c>
      <c r="K35" s="53">
        <f>'Прил. 11 СОГАЗ'!K35+'Прил. 11 АЛЬФА'!K35</f>
        <v>3131</v>
      </c>
      <c r="L35" s="53">
        <f>'Прил. 11 СОГАЗ'!L35+'Прил. 11 АЛЬФА'!L35</f>
        <v>7295</v>
      </c>
      <c r="M35" s="53">
        <f>'Прил. 11 СОГАЗ'!M35+'Прил. 11 АЛЬФА'!M35</f>
        <v>7131</v>
      </c>
      <c r="N35" s="53">
        <f>'Прил. 11 СОГАЗ'!N35+'Прил. 11 АЛЬФА'!N35</f>
        <v>5591</v>
      </c>
      <c r="O35" s="53">
        <f>'Прил. 11 СОГАЗ'!O35+'Прил. 11 АЛЬФА'!O35</f>
        <v>6237</v>
      </c>
      <c r="P35" s="53">
        <f>'Прил. 11 СОГАЗ'!P35+'Прил. 11 АЛЬФА'!P35</f>
        <v>2555</v>
      </c>
      <c r="Q35" s="53">
        <f>'Прил. 11 СОГАЗ'!Q35+'Прил. 11 АЛЬФА'!Q35</f>
        <v>5645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15784</v>
      </c>
      <c r="D36" s="53">
        <f>'Прил. 11 СОГАЗ'!D36+'Прил. 11 АЛЬФА'!D36</f>
        <v>7480</v>
      </c>
      <c r="E36" s="53">
        <f>'Прил. 11 СОГАЗ'!E36+'Прил. 11 АЛЬФА'!E36</f>
        <v>8304</v>
      </c>
      <c r="F36" s="53">
        <f>'Прил. 11 СОГАЗ'!F36+'Прил. 11 АЛЬФА'!F36</f>
        <v>51</v>
      </c>
      <c r="G36" s="53">
        <f>'Прил. 11 СОГАЗ'!G36+'Прил. 11 АЛЬФА'!G36</f>
        <v>38</v>
      </c>
      <c r="H36" s="53">
        <f>'Прил. 11 СОГАЗ'!H36+'Прил. 11 АЛЬФА'!H36</f>
        <v>250</v>
      </c>
      <c r="I36" s="53">
        <f>'Прил. 11 СОГАЗ'!I36+'Прил. 11 АЛЬФА'!I36</f>
        <v>220</v>
      </c>
      <c r="J36" s="53">
        <f>'Прил. 11 СОГАЗ'!J36+'Прил. 11 АЛЬФА'!J36</f>
        <v>1370</v>
      </c>
      <c r="K36" s="53">
        <f>'Прил. 11 СОГАЗ'!K36+'Прил. 11 АЛЬФА'!K36</f>
        <v>1191</v>
      </c>
      <c r="L36" s="53">
        <f>'Прил. 11 СОГАЗ'!L36+'Прил. 11 АЛЬФА'!L36</f>
        <v>2812</v>
      </c>
      <c r="M36" s="53">
        <f>'Прил. 11 СОГАЗ'!M36+'Прил. 11 АЛЬФА'!M36</f>
        <v>2670</v>
      </c>
      <c r="N36" s="53">
        <f>'Прил. 11 СОГАЗ'!N36+'Прил. 11 АЛЬФА'!N36</f>
        <v>2118</v>
      </c>
      <c r="O36" s="53">
        <f>'Прил. 11 СОГАЗ'!O36+'Прил. 11 АЛЬФА'!O36</f>
        <v>2325</v>
      </c>
      <c r="P36" s="53">
        <f>'Прил. 11 СОГАЗ'!P36+'Прил. 11 АЛЬФА'!P36</f>
        <v>879</v>
      </c>
      <c r="Q36" s="53">
        <f>'Прил. 11 СОГАЗ'!Q36+'Прил. 11 АЛЬФА'!Q36</f>
        <v>1860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1941</v>
      </c>
      <c r="D37" s="53">
        <f>'Прил. 11 СОГАЗ'!D37+'Прил. 11 АЛЬФА'!D37</f>
        <v>925</v>
      </c>
      <c r="E37" s="53">
        <f>'Прил. 11 СОГАЗ'!E37+'Прил. 11 АЛЬФА'!E37</f>
        <v>1016</v>
      </c>
      <c r="F37" s="53">
        <f>'Прил. 11 СОГАЗ'!F37+'Прил. 11 АЛЬФА'!F37</f>
        <v>5</v>
      </c>
      <c r="G37" s="53">
        <f>'Прил. 11 СОГАЗ'!G37+'Прил. 11 АЛЬФА'!G37</f>
        <v>4</v>
      </c>
      <c r="H37" s="53">
        <f>'Прил. 11 СОГАЗ'!H37+'Прил. 11 АЛЬФА'!H37</f>
        <v>23</v>
      </c>
      <c r="I37" s="53">
        <f>'Прил. 11 СОГАЗ'!I37+'Прил. 11 АЛЬФА'!I37</f>
        <v>24</v>
      </c>
      <c r="J37" s="53">
        <f>'Прил. 11 СОГАЗ'!J37+'Прил. 11 АЛЬФА'!J37</f>
        <v>170</v>
      </c>
      <c r="K37" s="53">
        <f>'Прил. 11 СОГАЗ'!K37+'Прил. 11 АЛЬФА'!K37</f>
        <v>150</v>
      </c>
      <c r="L37" s="53">
        <f>'Прил. 11 СОГАЗ'!L37+'Прил. 11 АЛЬФА'!L37</f>
        <v>356</v>
      </c>
      <c r="M37" s="53">
        <f>'Прил. 11 СОГАЗ'!M37+'Прил. 11 АЛЬФА'!M37</f>
        <v>320</v>
      </c>
      <c r="N37" s="53">
        <f>'Прил. 11 СОГАЗ'!N37+'Прил. 11 АЛЬФА'!N37</f>
        <v>267</v>
      </c>
      <c r="O37" s="53">
        <f>'Прил. 11 СОГАЗ'!O37+'Прил. 11 АЛЬФА'!O37</f>
        <v>276</v>
      </c>
      <c r="P37" s="53">
        <f>'Прил. 11 СОГАЗ'!P37+'Прил. 11 АЛЬФА'!P37</f>
        <v>104</v>
      </c>
      <c r="Q37" s="53">
        <f>'Прил. 11 СОГАЗ'!Q37+'Прил. 11 АЛЬФА'!Q37</f>
        <v>242</v>
      </c>
    </row>
    <row r="38" spans="1:17" s="35" customFormat="1" ht="18.75">
      <c r="A38" s="50">
        <v>15</v>
      </c>
      <c r="B38" s="51" t="s">
        <v>102</v>
      </c>
      <c r="C38" s="52">
        <f t="shared" si="0"/>
        <v>4931</v>
      </c>
      <c r="D38" s="53">
        <f>'Прил. 11 СОГАЗ'!D38+'Прил. 11 АЛЬФА'!D38</f>
        <v>2317</v>
      </c>
      <c r="E38" s="53">
        <f>'Прил. 11 СОГАЗ'!E38+'Прил. 11 АЛЬФА'!E38</f>
        <v>2614</v>
      </c>
      <c r="F38" s="53">
        <f>'Прил. 11 СОГАЗ'!F38+'Прил. 11 АЛЬФА'!F38</f>
        <v>7</v>
      </c>
      <c r="G38" s="53">
        <f>'Прил. 11 СОГАЗ'!G38+'Прил. 11 АЛЬФА'!G38</f>
        <v>7</v>
      </c>
      <c r="H38" s="53">
        <f>'Прил. 11 СОГАЗ'!H38+'Прил. 11 АЛЬФА'!H38</f>
        <v>41</v>
      </c>
      <c r="I38" s="53">
        <f>'Прил. 11 СОГАЗ'!I38+'Прил. 11 АЛЬФА'!I38</f>
        <v>54</v>
      </c>
      <c r="J38" s="53">
        <f>'Прил. 11 СОГАЗ'!J38+'Прил. 11 АЛЬФА'!J38</f>
        <v>325</v>
      </c>
      <c r="K38" s="53">
        <f>'Прил. 11 СОГАЗ'!K38+'Прил. 11 АЛЬФА'!K38</f>
        <v>324</v>
      </c>
      <c r="L38" s="53">
        <f>'Прил. 11 СОГАЗ'!L38+'Прил. 11 АЛЬФА'!L38</f>
        <v>788</v>
      </c>
      <c r="M38" s="53">
        <f>'Прил. 11 СОГАЗ'!M38+'Прил. 11 АЛЬФА'!M38</f>
        <v>624</v>
      </c>
      <c r="N38" s="53">
        <f>'Прил. 11 СОГАЗ'!N38+'Прил. 11 АЛЬФА'!N38</f>
        <v>732</v>
      </c>
      <c r="O38" s="53">
        <f>'Прил. 11 СОГАЗ'!O38+'Прил. 11 АЛЬФА'!O38</f>
        <v>805</v>
      </c>
      <c r="P38" s="53">
        <f>'Прил. 11 СОГАЗ'!P38+'Прил. 11 АЛЬФА'!P38</f>
        <v>424</v>
      </c>
      <c r="Q38" s="53">
        <f>'Прил. 11 СОГАЗ'!Q38+'Прил. 11 АЛЬФА'!Q38</f>
        <v>800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41696</v>
      </c>
      <c r="D39" s="53">
        <f>'Прил. 11 СОГАЗ'!D39+'Прил. 11 АЛЬФА'!D39</f>
        <v>18966</v>
      </c>
      <c r="E39" s="53">
        <f>'Прил. 11 СОГАЗ'!E39+'Прил. 11 АЛЬФА'!E39</f>
        <v>22730</v>
      </c>
      <c r="F39" s="53">
        <f>'Прил. 11 СОГАЗ'!F39+'Прил. 11 АЛЬФА'!F39</f>
        <v>116</v>
      </c>
      <c r="G39" s="53">
        <f>'Прил. 11 СОГАЗ'!G39+'Прил. 11 АЛЬФА'!G39</f>
        <v>100</v>
      </c>
      <c r="H39" s="53">
        <f>'Прил. 11 СОГАЗ'!H39+'Прил. 11 АЛЬФА'!H39</f>
        <v>735</v>
      </c>
      <c r="I39" s="53">
        <f>'Прил. 11 СОГАЗ'!I39+'Прил. 11 АЛЬФА'!I39</f>
        <v>667</v>
      </c>
      <c r="J39" s="53">
        <f>'Прил. 11 СОГАЗ'!J39+'Прил. 11 АЛЬФА'!J39</f>
        <v>3399</v>
      </c>
      <c r="K39" s="53">
        <f>'Прил. 11 СОГАЗ'!K39+'Прил. 11 АЛЬФА'!K39</f>
        <v>3175</v>
      </c>
      <c r="L39" s="53">
        <f>'Прил. 11 СОГАЗ'!L39+'Прил. 11 АЛЬФА'!L39</f>
        <v>7365</v>
      </c>
      <c r="M39" s="53">
        <f>'Прил. 11 СОГАЗ'!M39+'Прил. 11 АЛЬФА'!M39</f>
        <v>7311</v>
      </c>
      <c r="N39" s="53">
        <f>'Прил. 11 СОГАЗ'!N39+'Прил. 11 АЛЬФА'!N39</f>
        <v>5197</v>
      </c>
      <c r="O39" s="53">
        <f>'Прил. 11 СОГАЗ'!O39+'Прил. 11 АЛЬФА'!O39</f>
        <v>6266</v>
      </c>
      <c r="P39" s="53">
        <f>'Прил. 11 СОГАЗ'!P39+'Прил. 11 АЛЬФА'!P39</f>
        <v>2154</v>
      </c>
      <c r="Q39" s="53">
        <f>'Прил. 11 СОГАЗ'!Q39+'Прил. 11 АЛЬФА'!Q39</f>
        <v>5211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25867</v>
      </c>
      <c r="D40" s="53">
        <f>'Прил. 11 СОГАЗ'!D40+'Прил. 11 АЛЬФА'!D40</f>
        <v>11622</v>
      </c>
      <c r="E40" s="53">
        <f>'Прил. 11 СОГАЗ'!E40+'Прил. 11 АЛЬФА'!E40</f>
        <v>14245</v>
      </c>
      <c r="F40" s="53">
        <f>'Прил. 11 СОГАЗ'!F40+'Прил. 11 АЛЬФА'!F40</f>
        <v>112</v>
      </c>
      <c r="G40" s="53">
        <f>'Прил. 11 СОГАЗ'!G40+'Прил. 11 АЛЬФА'!G40</f>
        <v>127</v>
      </c>
      <c r="H40" s="53">
        <f>'Прил. 11 СОГАЗ'!H40+'Прил. 11 АЛЬФА'!H40</f>
        <v>541</v>
      </c>
      <c r="I40" s="53">
        <f>'Прил. 11 СОГАЗ'!I40+'Прил. 11 АЛЬФА'!I40</f>
        <v>495</v>
      </c>
      <c r="J40" s="53">
        <f>'Прил. 11 СОГАЗ'!J40+'Прил. 11 АЛЬФА'!J40</f>
        <v>2282</v>
      </c>
      <c r="K40" s="53">
        <f>'Прил. 11 СОГАЗ'!K40+'Прил. 11 АЛЬФА'!K40</f>
        <v>2185</v>
      </c>
      <c r="L40" s="53">
        <f>'Прил. 11 СОГАЗ'!L40+'Прил. 11 АЛЬФА'!L40</f>
        <v>4459</v>
      </c>
      <c r="M40" s="53">
        <f>'Прил. 11 СОГАЗ'!M40+'Прил. 11 АЛЬФА'!M40</f>
        <v>5007</v>
      </c>
      <c r="N40" s="53">
        <f>'Прил. 11 СОГАЗ'!N40+'Прил. 11 АЛЬФА'!N40</f>
        <v>3071</v>
      </c>
      <c r="O40" s="53">
        <f>'Прил. 11 СОГАЗ'!O40+'Прил. 11 АЛЬФА'!O40</f>
        <v>3659</v>
      </c>
      <c r="P40" s="53">
        <f>'Прил. 11 СОГАЗ'!P40+'Прил. 11 АЛЬФА'!P40</f>
        <v>1157</v>
      </c>
      <c r="Q40" s="53">
        <f>'Прил. 11 СОГАЗ'!Q40+'Прил. 11 АЛЬФА'!Q40</f>
        <v>2772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17957</v>
      </c>
      <c r="D41" s="53">
        <f>'Прил. 11 СОГАЗ'!D41+'Прил. 11 АЛЬФА'!D41</f>
        <v>8484</v>
      </c>
      <c r="E41" s="53">
        <f>'Прил. 11 СОГАЗ'!E41+'Прил. 11 АЛЬФА'!E41</f>
        <v>9473</v>
      </c>
      <c r="F41" s="53">
        <f>'Прил. 11 СОГАЗ'!F41+'Прил. 11 АЛЬФА'!F41</f>
        <v>64</v>
      </c>
      <c r="G41" s="53">
        <f>'Прил. 11 СОГАЗ'!G41+'Прил. 11 АЛЬФА'!G41</f>
        <v>51</v>
      </c>
      <c r="H41" s="53">
        <f>'Прил. 11 СОГАЗ'!H41+'Прил. 11 АЛЬФА'!H41</f>
        <v>309</v>
      </c>
      <c r="I41" s="53">
        <f>'Прил. 11 СОГАЗ'!I41+'Прил. 11 АЛЬФА'!I41</f>
        <v>242</v>
      </c>
      <c r="J41" s="53">
        <f>'Прил. 11 СОГАЗ'!J41+'Прил. 11 АЛЬФА'!J41</f>
        <v>1380</v>
      </c>
      <c r="K41" s="53">
        <f>'Прил. 11 СОГАЗ'!K41+'Прил. 11 АЛЬФА'!K41</f>
        <v>1334</v>
      </c>
      <c r="L41" s="53">
        <f>'Прил. 11 СОГАЗ'!L41+'Прил. 11 АЛЬФА'!L41</f>
        <v>3348</v>
      </c>
      <c r="M41" s="53">
        <f>'Прил. 11 СОГАЗ'!M41+'Прил. 11 АЛЬФА'!M41</f>
        <v>2947</v>
      </c>
      <c r="N41" s="53">
        <f>'Прил. 11 СОГАЗ'!N41+'Прил. 11 АЛЬФА'!N41</f>
        <v>2361</v>
      </c>
      <c r="O41" s="53">
        <f>'Прил. 11 СОГАЗ'!O41+'Прил. 11 АЛЬФА'!O41</f>
        <v>2620</v>
      </c>
      <c r="P41" s="53">
        <f>'Прил. 11 СОГАЗ'!P41+'Прил. 11 АЛЬФА'!P41</f>
        <v>1022</v>
      </c>
      <c r="Q41" s="53">
        <f>'Прил. 11 СОГАЗ'!Q41+'Прил. 11 АЛЬФА'!Q41</f>
        <v>2279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9500</v>
      </c>
      <c r="D42" s="53">
        <f>'Прил. 11 СОГАЗ'!D42+'Прил. 11 АЛЬФА'!D42</f>
        <v>4603</v>
      </c>
      <c r="E42" s="53">
        <f>'Прил. 11 СОГАЗ'!E42+'Прил. 11 АЛЬФА'!E42</f>
        <v>4897</v>
      </c>
      <c r="F42" s="53">
        <f>'Прил. 11 СОГАЗ'!F42+'Прил. 11 АЛЬФА'!F42</f>
        <v>22</v>
      </c>
      <c r="G42" s="53">
        <f>'Прил. 11 СОГАЗ'!G42+'Прил. 11 АЛЬФА'!G42</f>
        <v>15</v>
      </c>
      <c r="H42" s="53">
        <f>'Прил. 11 СОГАЗ'!H42+'Прил. 11 АЛЬФА'!H42</f>
        <v>115</v>
      </c>
      <c r="I42" s="53">
        <f>'Прил. 11 СОГАЗ'!I42+'Прил. 11 АЛЬФА'!I42</f>
        <v>138</v>
      </c>
      <c r="J42" s="53">
        <f>'Прил. 11 СОГАЗ'!J42+'Прил. 11 АЛЬФА'!J42</f>
        <v>758</v>
      </c>
      <c r="K42" s="53">
        <f>'Прил. 11 СОГАЗ'!K42+'Прил. 11 АЛЬФА'!K42</f>
        <v>708</v>
      </c>
      <c r="L42" s="53">
        <f>'Прил. 11 СОГАЗ'!L42+'Прил. 11 АЛЬФА'!L42</f>
        <v>1816</v>
      </c>
      <c r="M42" s="53">
        <f>'Прил. 11 СОГАЗ'!M42+'Прил. 11 АЛЬФА'!M42</f>
        <v>1437</v>
      </c>
      <c r="N42" s="53">
        <f>'Прил. 11 СОГАЗ'!N42+'Прил. 11 АЛЬФА'!N42</f>
        <v>1353</v>
      </c>
      <c r="O42" s="53">
        <f>'Прил. 11 СОГАЗ'!O42+'Прил. 11 АЛЬФА'!O42</f>
        <v>1359</v>
      </c>
      <c r="P42" s="53">
        <f>'Прил. 11 СОГАЗ'!P42+'Прил. 11 АЛЬФА'!P42</f>
        <v>539</v>
      </c>
      <c r="Q42" s="53">
        <f>'Прил. 11 СОГАЗ'!Q42+'Прил. 11 АЛЬФА'!Q42</f>
        <v>1240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673930</v>
      </c>
      <c r="D43" s="52">
        <f t="shared" si="2"/>
        <v>310938</v>
      </c>
      <c r="E43" s="52">
        <f t="shared" si="2"/>
        <v>362992</v>
      </c>
      <c r="F43" s="52">
        <f t="shared" si="2"/>
        <v>2523</v>
      </c>
      <c r="G43" s="52">
        <f t="shared" si="2"/>
        <v>2385</v>
      </c>
      <c r="H43" s="52">
        <f t="shared" si="2"/>
        <v>12681</v>
      </c>
      <c r="I43" s="52">
        <f t="shared" si="2"/>
        <v>12184</v>
      </c>
      <c r="J43" s="52">
        <f t="shared" si="2"/>
        <v>56244</v>
      </c>
      <c r="K43" s="52">
        <f t="shared" si="2"/>
        <v>53048</v>
      </c>
      <c r="L43" s="52">
        <f t="shared" ref="L43:M43" si="3">SUM(L20:L42)-L21-L23-L26-L37</f>
        <v>120114</v>
      </c>
      <c r="M43" s="52">
        <f t="shared" si="3"/>
        <v>124356</v>
      </c>
      <c r="N43" s="52">
        <f t="shared" si="2"/>
        <v>85915</v>
      </c>
      <c r="O43" s="52">
        <f t="shared" si="2"/>
        <v>96658</v>
      </c>
      <c r="P43" s="52">
        <f t="shared" si="2"/>
        <v>33461</v>
      </c>
      <c r="Q43" s="52">
        <f t="shared" si="2"/>
        <v>74361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72" t="s">
        <v>108</v>
      </c>
      <c r="F45" s="72"/>
      <c r="G45" s="72"/>
      <c r="H45" s="72"/>
      <c r="I45" s="72"/>
    </row>
    <row r="46" spans="1:17" s="35" customFormat="1" ht="13.5" customHeight="1">
      <c r="D46" s="36" t="s">
        <v>44</v>
      </c>
      <c r="E46" s="71" t="s">
        <v>45</v>
      </c>
      <c r="F46" s="71"/>
      <c r="G46" s="71"/>
      <c r="H46" s="71"/>
      <c r="I46" s="71"/>
    </row>
    <row r="47" spans="1:17" s="35" customFormat="1" ht="22.5" customHeight="1">
      <c r="A47" s="12" t="s">
        <v>46</v>
      </c>
    </row>
    <row r="48" spans="1:17" s="35" customFormat="1" ht="21" customHeight="1">
      <c r="A48" s="72" t="s">
        <v>43</v>
      </c>
      <c r="B48" s="72"/>
      <c r="C48" s="72"/>
      <c r="E48" s="72" t="s">
        <v>108</v>
      </c>
      <c r="F48" s="72"/>
      <c r="G48" s="72"/>
      <c r="H48" s="72"/>
      <c r="I48" s="72"/>
    </row>
    <row r="49" spans="1:13" s="36" customFormat="1" ht="12">
      <c r="A49" s="71" t="s">
        <v>47</v>
      </c>
      <c r="B49" s="71"/>
      <c r="C49" s="71"/>
      <c r="D49" s="36" t="s">
        <v>44</v>
      </c>
      <c r="E49" s="71" t="s">
        <v>45</v>
      </c>
      <c r="F49" s="71"/>
      <c r="G49" s="71"/>
      <c r="H49" s="71"/>
      <c r="I49" s="71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s="9" customFormat="1" ht="20.25">
      <c r="A9" s="88" t="s">
        <v>76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90" t="s">
        <v>71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7" s="13" customFormat="1" ht="15.75">
      <c r="C13" s="91" t="s">
        <v>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92" t="s">
        <v>9</v>
      </c>
      <c r="B15" s="92" t="s">
        <v>10</v>
      </c>
      <c r="C15" s="104" t="s">
        <v>78</v>
      </c>
      <c r="D15" s="73" t="s">
        <v>12</v>
      </c>
      <c r="E15" s="74"/>
      <c r="F15" s="73" t="s">
        <v>13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74"/>
    </row>
    <row r="16" spans="1:17" s="14" customFormat="1" ht="37.5" customHeight="1">
      <c r="A16" s="93"/>
      <c r="B16" s="93"/>
      <c r="C16" s="105"/>
      <c r="D16" s="75"/>
      <c r="E16" s="76"/>
      <c r="F16" s="107" t="s">
        <v>14</v>
      </c>
      <c r="G16" s="108"/>
      <c r="H16" s="108"/>
      <c r="I16" s="108"/>
      <c r="J16" s="108"/>
      <c r="K16" s="109"/>
      <c r="L16" s="115" t="s">
        <v>15</v>
      </c>
      <c r="M16" s="116"/>
      <c r="N16" s="116"/>
      <c r="O16" s="117"/>
      <c r="P16" s="113" t="s">
        <v>16</v>
      </c>
      <c r="Q16" s="114"/>
    </row>
    <row r="17" spans="1:17" s="14" customFormat="1" ht="18.75" customHeight="1">
      <c r="A17" s="93"/>
      <c r="B17" s="93"/>
      <c r="C17" s="105"/>
      <c r="D17" s="77"/>
      <c r="E17" s="78"/>
      <c r="F17" s="110" t="s">
        <v>79</v>
      </c>
      <c r="G17" s="111"/>
      <c r="H17" s="110" t="s">
        <v>18</v>
      </c>
      <c r="I17" s="111"/>
      <c r="J17" s="110" t="s">
        <v>19</v>
      </c>
      <c r="K17" s="111"/>
      <c r="L17" s="102" t="s">
        <v>123</v>
      </c>
      <c r="M17" s="103"/>
      <c r="N17" s="102" t="s">
        <v>122</v>
      </c>
      <c r="O17" s="103" t="s">
        <v>113</v>
      </c>
      <c r="P17" s="59" t="s">
        <v>114</v>
      </c>
      <c r="Q17" s="59" t="s">
        <v>115</v>
      </c>
    </row>
    <row r="18" spans="1:17" s="14" customFormat="1" ht="18.75">
      <c r="A18" s="94"/>
      <c r="B18" s="94"/>
      <c r="C18" s="10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216740</v>
      </c>
      <c r="D20" s="53">
        <f>F20+H20+J20+N20+P20+L20</f>
        <v>99905</v>
      </c>
      <c r="E20" s="53">
        <f>G20+I20+K20+O20+Q20+M20</f>
        <v>116835</v>
      </c>
      <c r="F20" s="53">
        <v>851</v>
      </c>
      <c r="G20" s="53">
        <v>804</v>
      </c>
      <c r="H20" s="53">
        <v>3825</v>
      </c>
      <c r="I20" s="53">
        <v>3689</v>
      </c>
      <c r="J20" s="53">
        <v>17270</v>
      </c>
      <c r="K20" s="53">
        <v>15970</v>
      </c>
      <c r="L20" s="53">
        <v>38036</v>
      </c>
      <c r="M20" s="53">
        <v>38697</v>
      </c>
      <c r="N20" s="53">
        <v>28071</v>
      </c>
      <c r="O20" s="53">
        <v>31317</v>
      </c>
      <c r="P20" s="53">
        <v>11852</v>
      </c>
      <c r="Q20" s="53">
        <v>26358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4692</v>
      </c>
      <c r="D21" s="53">
        <f t="shared" ref="D21:D42" si="1">F21+H21+J21+N21+P21+L21</f>
        <v>2180</v>
      </c>
      <c r="E21" s="53">
        <f t="shared" ref="E21:E42" si="2">G21+I21+K21+O21+Q21+M21</f>
        <v>2512</v>
      </c>
      <c r="F21" s="53">
        <v>29</v>
      </c>
      <c r="G21" s="53">
        <v>24</v>
      </c>
      <c r="H21" s="53">
        <v>106</v>
      </c>
      <c r="I21" s="53">
        <v>93</v>
      </c>
      <c r="J21" s="53">
        <v>391</v>
      </c>
      <c r="K21" s="53">
        <v>338</v>
      </c>
      <c r="L21" s="53">
        <v>840</v>
      </c>
      <c r="M21" s="53">
        <v>880</v>
      </c>
      <c r="N21" s="53">
        <v>577</v>
      </c>
      <c r="O21" s="53">
        <v>739</v>
      </c>
      <c r="P21" s="53">
        <v>237</v>
      </c>
      <c r="Q21" s="53">
        <v>438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27803</v>
      </c>
      <c r="D22" s="53">
        <f t="shared" si="1"/>
        <v>11748</v>
      </c>
      <c r="E22" s="53">
        <f t="shared" si="2"/>
        <v>16055</v>
      </c>
      <c r="F22" s="53">
        <v>240</v>
      </c>
      <c r="G22" s="53">
        <v>253</v>
      </c>
      <c r="H22" s="53">
        <v>1044</v>
      </c>
      <c r="I22" s="53">
        <v>1045</v>
      </c>
      <c r="J22" s="53">
        <v>2887</v>
      </c>
      <c r="K22" s="53">
        <v>2810</v>
      </c>
      <c r="L22" s="53">
        <v>3713</v>
      </c>
      <c r="M22" s="53">
        <v>6556</v>
      </c>
      <c r="N22" s="53">
        <v>2995</v>
      </c>
      <c r="O22" s="53">
        <v>3743</v>
      </c>
      <c r="P22" s="53">
        <v>869</v>
      </c>
      <c r="Q22" s="53">
        <v>1648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80</v>
      </c>
      <c r="D24" s="53">
        <f t="shared" si="1"/>
        <v>39</v>
      </c>
      <c r="E24" s="53">
        <f t="shared" si="2"/>
        <v>41</v>
      </c>
      <c r="F24" s="53">
        <v>0</v>
      </c>
      <c r="G24" s="53">
        <v>0</v>
      </c>
      <c r="H24" s="53">
        <v>3</v>
      </c>
      <c r="I24" s="53">
        <v>2</v>
      </c>
      <c r="J24" s="53">
        <v>4</v>
      </c>
      <c r="K24" s="53">
        <v>5</v>
      </c>
      <c r="L24" s="53">
        <v>20</v>
      </c>
      <c r="M24" s="53">
        <v>20</v>
      </c>
      <c r="N24" s="53">
        <v>11</v>
      </c>
      <c r="O24" s="53">
        <v>10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36018</v>
      </c>
      <c r="D25" s="53">
        <f t="shared" si="1"/>
        <v>17580</v>
      </c>
      <c r="E25" s="53">
        <f t="shared" si="2"/>
        <v>18438</v>
      </c>
      <c r="F25" s="53">
        <v>100</v>
      </c>
      <c r="G25" s="53">
        <v>120</v>
      </c>
      <c r="H25" s="53">
        <v>624</v>
      </c>
      <c r="I25" s="53">
        <v>586</v>
      </c>
      <c r="J25" s="53">
        <v>2662</v>
      </c>
      <c r="K25" s="53">
        <v>2648</v>
      </c>
      <c r="L25" s="53">
        <v>7432</v>
      </c>
      <c r="M25" s="53">
        <v>5936</v>
      </c>
      <c r="N25" s="53">
        <v>4857</v>
      </c>
      <c r="O25" s="53">
        <v>4999</v>
      </c>
      <c r="P25" s="53">
        <v>1905</v>
      </c>
      <c r="Q25" s="53">
        <v>4149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463</v>
      </c>
      <c r="D26" s="53">
        <f t="shared" si="1"/>
        <v>231</v>
      </c>
      <c r="E26" s="53">
        <f t="shared" si="2"/>
        <v>232</v>
      </c>
      <c r="F26" s="53">
        <v>1</v>
      </c>
      <c r="G26" s="53">
        <v>0</v>
      </c>
      <c r="H26" s="53">
        <v>3</v>
      </c>
      <c r="I26" s="53">
        <v>4</v>
      </c>
      <c r="J26" s="53">
        <v>27</v>
      </c>
      <c r="K26" s="53">
        <v>22</v>
      </c>
      <c r="L26" s="53">
        <v>89</v>
      </c>
      <c r="M26" s="53">
        <v>59</v>
      </c>
      <c r="N26" s="53">
        <v>83</v>
      </c>
      <c r="O26" s="53">
        <v>79</v>
      </c>
      <c r="P26" s="53">
        <v>28</v>
      </c>
      <c r="Q26" s="53"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433</v>
      </c>
      <c r="D27" s="53">
        <f t="shared" si="1"/>
        <v>193</v>
      </c>
      <c r="E27" s="53">
        <f t="shared" si="2"/>
        <v>240</v>
      </c>
      <c r="F27" s="53">
        <v>1</v>
      </c>
      <c r="G27" s="53">
        <v>0</v>
      </c>
      <c r="H27" s="53">
        <v>1</v>
      </c>
      <c r="I27" s="53">
        <v>6</v>
      </c>
      <c r="J27" s="53">
        <v>36</v>
      </c>
      <c r="K27" s="53">
        <v>38</v>
      </c>
      <c r="L27" s="53">
        <v>63</v>
      </c>
      <c r="M27" s="53">
        <v>94</v>
      </c>
      <c r="N27" s="53">
        <v>70</v>
      </c>
      <c r="O27" s="53">
        <v>76</v>
      </c>
      <c r="P27" s="53">
        <v>22</v>
      </c>
      <c r="Q27" s="53">
        <v>26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29740</v>
      </c>
      <c r="D28" s="53">
        <f t="shared" si="1"/>
        <v>13626</v>
      </c>
      <c r="E28" s="53">
        <f t="shared" si="2"/>
        <v>16114</v>
      </c>
      <c r="F28" s="53">
        <v>145</v>
      </c>
      <c r="G28" s="53">
        <v>85</v>
      </c>
      <c r="H28" s="53">
        <v>670</v>
      </c>
      <c r="I28" s="53">
        <v>670</v>
      </c>
      <c r="J28" s="53">
        <v>2885</v>
      </c>
      <c r="K28" s="53">
        <v>2806</v>
      </c>
      <c r="L28" s="53">
        <v>5181</v>
      </c>
      <c r="M28" s="53">
        <v>5994</v>
      </c>
      <c r="N28" s="53">
        <v>3670</v>
      </c>
      <c r="O28" s="53">
        <v>4047</v>
      </c>
      <c r="P28" s="53">
        <v>1075</v>
      </c>
      <c r="Q28" s="53">
        <v>2512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4477</v>
      </c>
      <c r="D29" s="53">
        <f t="shared" si="1"/>
        <v>1943</v>
      </c>
      <c r="E29" s="53">
        <f t="shared" si="2"/>
        <v>2534</v>
      </c>
      <c r="F29" s="53">
        <v>10</v>
      </c>
      <c r="G29" s="53">
        <v>8</v>
      </c>
      <c r="H29" s="53">
        <v>61</v>
      </c>
      <c r="I29" s="53">
        <v>75</v>
      </c>
      <c r="J29" s="53">
        <v>481</v>
      </c>
      <c r="K29" s="53">
        <v>467</v>
      </c>
      <c r="L29" s="53">
        <v>735</v>
      </c>
      <c r="M29" s="53">
        <v>965</v>
      </c>
      <c r="N29" s="53">
        <v>519</v>
      </c>
      <c r="O29" s="53">
        <v>727</v>
      </c>
      <c r="P29" s="53">
        <v>137</v>
      </c>
      <c r="Q29" s="53">
        <v>292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3309</v>
      </c>
      <c r="D30" s="53">
        <f t="shared" si="1"/>
        <v>1371</v>
      </c>
      <c r="E30" s="53">
        <f t="shared" si="2"/>
        <v>1938</v>
      </c>
      <c r="F30" s="53">
        <v>7</v>
      </c>
      <c r="G30" s="53">
        <v>6</v>
      </c>
      <c r="H30" s="53">
        <v>95</v>
      </c>
      <c r="I30" s="53">
        <v>87</v>
      </c>
      <c r="J30" s="53">
        <v>488</v>
      </c>
      <c r="K30" s="53">
        <v>455</v>
      </c>
      <c r="L30" s="53">
        <v>436</v>
      </c>
      <c r="M30" s="53">
        <v>895</v>
      </c>
      <c r="N30" s="53">
        <v>287</v>
      </c>
      <c r="O30" s="53">
        <v>417</v>
      </c>
      <c r="P30" s="53">
        <v>58</v>
      </c>
      <c r="Q30" s="53">
        <v>78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2914</v>
      </c>
      <c r="D31" s="53">
        <f t="shared" si="1"/>
        <v>1413</v>
      </c>
      <c r="E31" s="53">
        <f t="shared" si="2"/>
        <v>1501</v>
      </c>
      <c r="F31" s="53">
        <v>0</v>
      </c>
      <c r="G31" s="53">
        <v>1</v>
      </c>
      <c r="H31" s="53">
        <v>15</v>
      </c>
      <c r="I31" s="53">
        <v>9</v>
      </c>
      <c r="J31" s="53">
        <v>269</v>
      </c>
      <c r="K31" s="53">
        <v>232</v>
      </c>
      <c r="L31" s="53">
        <v>592</v>
      </c>
      <c r="M31" s="53">
        <v>566</v>
      </c>
      <c r="N31" s="53">
        <v>417</v>
      </c>
      <c r="O31" s="53">
        <v>476</v>
      </c>
      <c r="P31" s="53">
        <v>120</v>
      </c>
      <c r="Q31" s="53">
        <v>217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1012</v>
      </c>
      <c r="D32" s="53">
        <f t="shared" si="1"/>
        <v>440</v>
      </c>
      <c r="E32" s="53">
        <f t="shared" si="2"/>
        <v>572</v>
      </c>
      <c r="F32" s="53">
        <v>8</v>
      </c>
      <c r="G32" s="53">
        <v>6</v>
      </c>
      <c r="H32" s="53">
        <v>17</v>
      </c>
      <c r="I32" s="53">
        <v>17</v>
      </c>
      <c r="J32" s="53">
        <v>69</v>
      </c>
      <c r="K32" s="53">
        <v>72</v>
      </c>
      <c r="L32" s="53">
        <v>162</v>
      </c>
      <c r="M32" s="53">
        <v>221</v>
      </c>
      <c r="N32" s="53">
        <v>149</v>
      </c>
      <c r="O32" s="53">
        <v>197</v>
      </c>
      <c r="P32" s="53">
        <v>35</v>
      </c>
      <c r="Q32" s="53">
        <v>59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29770</v>
      </c>
      <c r="D33" s="53">
        <f t="shared" si="1"/>
        <v>13884</v>
      </c>
      <c r="E33" s="53">
        <f t="shared" si="2"/>
        <v>15886</v>
      </c>
      <c r="F33" s="53">
        <v>143</v>
      </c>
      <c r="G33" s="53">
        <v>130</v>
      </c>
      <c r="H33" s="53">
        <v>707</v>
      </c>
      <c r="I33" s="53">
        <v>660</v>
      </c>
      <c r="J33" s="53">
        <v>2064</v>
      </c>
      <c r="K33" s="53">
        <v>1985</v>
      </c>
      <c r="L33" s="53">
        <v>5396</v>
      </c>
      <c r="M33" s="53">
        <v>5308</v>
      </c>
      <c r="N33" s="53">
        <v>4065</v>
      </c>
      <c r="O33" s="53">
        <v>4596</v>
      </c>
      <c r="P33" s="53">
        <v>1509</v>
      </c>
      <c r="Q33" s="53">
        <v>3207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20610</v>
      </c>
      <c r="D34" s="53">
        <f t="shared" si="1"/>
        <v>10004</v>
      </c>
      <c r="E34" s="53">
        <f t="shared" si="2"/>
        <v>10606</v>
      </c>
      <c r="F34" s="53">
        <v>72</v>
      </c>
      <c r="G34" s="53">
        <v>86</v>
      </c>
      <c r="H34" s="53">
        <v>433</v>
      </c>
      <c r="I34" s="53">
        <v>396</v>
      </c>
      <c r="J34" s="53">
        <v>1564</v>
      </c>
      <c r="K34" s="53">
        <v>1553</v>
      </c>
      <c r="L34" s="53">
        <v>4183</v>
      </c>
      <c r="M34" s="53">
        <v>3676</v>
      </c>
      <c r="N34" s="53">
        <v>2831</v>
      </c>
      <c r="O34" s="53">
        <v>2936</v>
      </c>
      <c r="P34" s="53">
        <v>921</v>
      </c>
      <c r="Q34" s="53">
        <v>1959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2316</v>
      </c>
      <c r="D35" s="53">
        <f t="shared" si="1"/>
        <v>1198</v>
      </c>
      <c r="E35" s="53">
        <f t="shared" si="2"/>
        <v>1118</v>
      </c>
      <c r="F35" s="53">
        <v>2</v>
      </c>
      <c r="G35" s="53">
        <v>1</v>
      </c>
      <c r="H35" s="53">
        <v>7</v>
      </c>
      <c r="I35" s="53">
        <v>6</v>
      </c>
      <c r="J35" s="53">
        <v>107</v>
      </c>
      <c r="K35" s="53">
        <v>74</v>
      </c>
      <c r="L35" s="53">
        <v>487</v>
      </c>
      <c r="M35" s="53">
        <v>354</v>
      </c>
      <c r="N35" s="53">
        <v>454</v>
      </c>
      <c r="O35" s="53">
        <v>452</v>
      </c>
      <c r="P35" s="53">
        <v>141</v>
      </c>
      <c r="Q35" s="53">
        <v>231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13481</v>
      </c>
      <c r="D36" s="53">
        <f t="shared" si="1"/>
        <v>6466</v>
      </c>
      <c r="E36" s="53">
        <f t="shared" si="2"/>
        <v>7015</v>
      </c>
      <c r="F36" s="53">
        <v>50</v>
      </c>
      <c r="G36" s="53">
        <v>38</v>
      </c>
      <c r="H36" s="53">
        <v>244</v>
      </c>
      <c r="I36" s="53">
        <v>218</v>
      </c>
      <c r="J36" s="53">
        <v>1158</v>
      </c>
      <c r="K36" s="53">
        <v>1023</v>
      </c>
      <c r="L36" s="53">
        <v>2345</v>
      </c>
      <c r="M36" s="53">
        <v>2249</v>
      </c>
      <c r="N36" s="53">
        <v>1907</v>
      </c>
      <c r="O36" s="53">
        <v>1987</v>
      </c>
      <c r="P36" s="53">
        <v>762</v>
      </c>
      <c r="Q36" s="53">
        <v>1500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1514</v>
      </c>
      <c r="D37" s="53">
        <f t="shared" si="1"/>
        <v>709</v>
      </c>
      <c r="E37" s="53">
        <f t="shared" si="2"/>
        <v>805</v>
      </c>
      <c r="F37" s="53">
        <v>5</v>
      </c>
      <c r="G37" s="53">
        <v>4</v>
      </c>
      <c r="H37" s="53">
        <v>22</v>
      </c>
      <c r="I37" s="53">
        <v>24</v>
      </c>
      <c r="J37" s="53">
        <v>124</v>
      </c>
      <c r="K37" s="53">
        <v>119</v>
      </c>
      <c r="L37" s="53">
        <v>253</v>
      </c>
      <c r="M37" s="53">
        <v>246</v>
      </c>
      <c r="N37" s="53">
        <v>220</v>
      </c>
      <c r="O37" s="53">
        <v>233</v>
      </c>
      <c r="P37" s="53">
        <v>85</v>
      </c>
      <c r="Q37" s="53">
        <v>179</v>
      </c>
    </row>
    <row r="38" spans="1:17" s="35" customFormat="1" ht="18.75">
      <c r="A38" s="50">
        <v>15</v>
      </c>
      <c r="B38" s="51" t="s">
        <v>102</v>
      </c>
      <c r="C38" s="52">
        <f t="shared" si="0"/>
        <v>139</v>
      </c>
      <c r="D38" s="53">
        <f t="shared" si="1"/>
        <v>85</v>
      </c>
      <c r="E38" s="53">
        <f t="shared" si="2"/>
        <v>54</v>
      </c>
      <c r="F38" s="53">
        <v>1</v>
      </c>
      <c r="G38" s="53">
        <v>0</v>
      </c>
      <c r="H38" s="53">
        <v>2</v>
      </c>
      <c r="I38" s="53">
        <v>3</v>
      </c>
      <c r="J38" s="53">
        <v>6</v>
      </c>
      <c r="K38" s="53">
        <v>6</v>
      </c>
      <c r="L38" s="53">
        <v>41</v>
      </c>
      <c r="M38" s="53">
        <v>29</v>
      </c>
      <c r="N38" s="53">
        <v>26</v>
      </c>
      <c r="O38" s="53">
        <v>10</v>
      </c>
      <c r="P38" s="53">
        <v>9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16244</v>
      </c>
      <c r="D39" s="53">
        <f t="shared" si="1"/>
        <v>7823</v>
      </c>
      <c r="E39" s="53">
        <f t="shared" si="2"/>
        <v>8421</v>
      </c>
      <c r="F39" s="53">
        <v>1</v>
      </c>
      <c r="G39" s="53">
        <v>3</v>
      </c>
      <c r="H39" s="53">
        <v>166</v>
      </c>
      <c r="I39" s="53">
        <v>117</v>
      </c>
      <c r="J39" s="53">
        <v>1202</v>
      </c>
      <c r="K39" s="53">
        <v>1170</v>
      </c>
      <c r="L39" s="53">
        <v>2880</v>
      </c>
      <c r="M39" s="53">
        <v>2527</v>
      </c>
      <c r="N39" s="53">
        <v>2652</v>
      </c>
      <c r="O39" s="53">
        <v>2815</v>
      </c>
      <c r="P39" s="53">
        <v>922</v>
      </c>
      <c r="Q39" s="53">
        <v>1789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9340</v>
      </c>
      <c r="D40" s="53">
        <f t="shared" si="1"/>
        <v>4464</v>
      </c>
      <c r="E40" s="53">
        <f t="shared" si="2"/>
        <v>4876</v>
      </c>
      <c r="F40" s="53">
        <v>4</v>
      </c>
      <c r="G40" s="53">
        <v>3</v>
      </c>
      <c r="H40" s="53">
        <v>96</v>
      </c>
      <c r="I40" s="53">
        <v>96</v>
      </c>
      <c r="J40" s="53">
        <v>731</v>
      </c>
      <c r="K40" s="53">
        <v>780</v>
      </c>
      <c r="L40" s="53">
        <v>1682</v>
      </c>
      <c r="M40" s="53">
        <v>1612</v>
      </c>
      <c r="N40" s="53">
        <v>1477</v>
      </c>
      <c r="O40" s="53">
        <v>1546</v>
      </c>
      <c r="P40" s="53">
        <v>474</v>
      </c>
      <c r="Q40" s="53">
        <v>839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362</v>
      </c>
      <c r="D41" s="53">
        <f t="shared" si="1"/>
        <v>210</v>
      </c>
      <c r="E41" s="53">
        <f t="shared" si="2"/>
        <v>152</v>
      </c>
      <c r="F41" s="53">
        <v>0</v>
      </c>
      <c r="G41" s="53">
        <v>0</v>
      </c>
      <c r="H41" s="53">
        <v>0</v>
      </c>
      <c r="I41" s="53">
        <v>1</v>
      </c>
      <c r="J41" s="53">
        <v>12</v>
      </c>
      <c r="K41" s="53">
        <v>17</v>
      </c>
      <c r="L41" s="53">
        <v>112</v>
      </c>
      <c r="M41" s="53">
        <v>63</v>
      </c>
      <c r="N41" s="53">
        <v>74</v>
      </c>
      <c r="O41" s="53">
        <v>47</v>
      </c>
      <c r="P41" s="53">
        <v>12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761</v>
      </c>
      <c r="D42" s="53">
        <f t="shared" si="1"/>
        <v>432</v>
      </c>
      <c r="E42" s="53">
        <f t="shared" si="2"/>
        <v>329</v>
      </c>
      <c r="F42" s="53">
        <v>0</v>
      </c>
      <c r="G42" s="53">
        <v>1</v>
      </c>
      <c r="H42" s="53">
        <v>1</v>
      </c>
      <c r="I42" s="53">
        <v>4</v>
      </c>
      <c r="J42" s="53">
        <v>25</v>
      </c>
      <c r="K42" s="53">
        <v>31</v>
      </c>
      <c r="L42" s="53">
        <v>162</v>
      </c>
      <c r="M42" s="53">
        <v>96</v>
      </c>
      <c r="N42" s="53">
        <v>181</v>
      </c>
      <c r="O42" s="53">
        <v>122</v>
      </c>
      <c r="P42" s="53">
        <v>63</v>
      </c>
      <c r="Q42" s="53">
        <v>75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415549</v>
      </c>
      <c r="D43" s="52">
        <f t="shared" si="4"/>
        <v>192824</v>
      </c>
      <c r="E43" s="52">
        <f t="shared" si="4"/>
        <v>222725</v>
      </c>
      <c r="F43" s="52">
        <f t="shared" si="4"/>
        <v>1635</v>
      </c>
      <c r="G43" s="52">
        <f t="shared" si="4"/>
        <v>1545</v>
      </c>
      <c r="H43" s="52">
        <f t="shared" si="4"/>
        <v>8011</v>
      </c>
      <c r="I43" s="52">
        <f t="shared" si="4"/>
        <v>7687</v>
      </c>
      <c r="J43" s="52">
        <f t="shared" si="4"/>
        <v>33920</v>
      </c>
      <c r="K43" s="52">
        <f t="shared" si="4"/>
        <v>32142</v>
      </c>
      <c r="L43" s="52">
        <f t="shared" si="4"/>
        <v>73658</v>
      </c>
      <c r="M43" s="52">
        <f t="shared" si="4"/>
        <v>75858</v>
      </c>
      <c r="N43" s="52">
        <f t="shared" si="4"/>
        <v>54713</v>
      </c>
      <c r="O43" s="52">
        <f t="shared" si="4"/>
        <v>60520</v>
      </c>
      <c r="P43" s="52">
        <f t="shared" si="4"/>
        <v>20887</v>
      </c>
      <c r="Q43" s="52">
        <f t="shared" si="4"/>
        <v>44973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72" t="s">
        <v>108</v>
      </c>
      <c r="F45" s="72"/>
      <c r="G45" s="72"/>
      <c r="H45" s="72"/>
      <c r="I45" s="72"/>
    </row>
    <row r="46" spans="1:17" s="35" customFormat="1" ht="13.5" customHeight="1">
      <c r="D46" s="36" t="s">
        <v>44</v>
      </c>
      <c r="E46" s="71" t="s">
        <v>45</v>
      </c>
      <c r="F46" s="71"/>
      <c r="G46" s="71"/>
      <c r="H46" s="71"/>
      <c r="I46" s="71"/>
    </row>
    <row r="47" spans="1:17" s="35" customFormat="1" ht="22.5" customHeight="1">
      <c r="A47" s="12" t="s">
        <v>46</v>
      </c>
    </row>
    <row r="48" spans="1:17" s="35" customFormat="1" ht="21" customHeight="1">
      <c r="A48" s="72" t="s">
        <v>43</v>
      </c>
      <c r="B48" s="72"/>
      <c r="C48" s="72"/>
      <c r="E48" s="72" t="s">
        <v>108</v>
      </c>
      <c r="F48" s="72"/>
      <c r="G48" s="72"/>
      <c r="H48" s="72"/>
      <c r="I48" s="72"/>
    </row>
    <row r="49" spans="1:13" s="36" customFormat="1" ht="12">
      <c r="A49" s="71" t="s">
        <v>47</v>
      </c>
      <c r="B49" s="71"/>
      <c r="C49" s="71"/>
      <c r="D49" s="36" t="s">
        <v>44</v>
      </c>
      <c r="E49" s="71" t="s">
        <v>45</v>
      </c>
      <c r="F49" s="71"/>
      <c r="G49" s="71"/>
      <c r="H49" s="71"/>
      <c r="I49" s="71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s="9" customFormat="1" ht="20.25">
      <c r="A9" s="88" t="s">
        <v>76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90" t="s">
        <v>72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7" s="13" customFormat="1" ht="15.75">
      <c r="C13" s="91" t="s">
        <v>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92" t="s">
        <v>9</v>
      </c>
      <c r="B15" s="92" t="s">
        <v>10</v>
      </c>
      <c r="C15" s="104" t="s">
        <v>78</v>
      </c>
      <c r="D15" s="73" t="s">
        <v>12</v>
      </c>
      <c r="E15" s="74"/>
      <c r="F15" s="73" t="s">
        <v>13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74"/>
    </row>
    <row r="16" spans="1:17" s="14" customFormat="1" ht="37.5" customHeight="1">
      <c r="A16" s="93"/>
      <c r="B16" s="93"/>
      <c r="C16" s="105"/>
      <c r="D16" s="75"/>
      <c r="E16" s="76"/>
      <c r="F16" s="107" t="s">
        <v>14</v>
      </c>
      <c r="G16" s="108"/>
      <c r="H16" s="108"/>
      <c r="I16" s="108"/>
      <c r="J16" s="108"/>
      <c r="K16" s="109"/>
      <c r="L16" s="115" t="s">
        <v>15</v>
      </c>
      <c r="M16" s="116"/>
      <c r="N16" s="116"/>
      <c r="O16" s="117"/>
      <c r="P16" s="113" t="s">
        <v>16</v>
      </c>
      <c r="Q16" s="114"/>
    </row>
    <row r="17" spans="1:17" s="14" customFormat="1" ht="18.75" customHeight="1">
      <c r="A17" s="93"/>
      <c r="B17" s="93"/>
      <c r="C17" s="105"/>
      <c r="D17" s="77"/>
      <c r="E17" s="78"/>
      <c r="F17" s="110" t="s">
        <v>79</v>
      </c>
      <c r="G17" s="111"/>
      <c r="H17" s="110" t="s">
        <v>18</v>
      </c>
      <c r="I17" s="111"/>
      <c r="J17" s="110" t="s">
        <v>19</v>
      </c>
      <c r="K17" s="111"/>
      <c r="L17" s="102" t="s">
        <v>123</v>
      </c>
      <c r="M17" s="103"/>
      <c r="N17" s="102" t="s">
        <v>122</v>
      </c>
      <c r="O17" s="103" t="s">
        <v>113</v>
      </c>
      <c r="P17" s="59" t="s">
        <v>114</v>
      </c>
      <c r="Q17" s="59" t="s">
        <v>115</v>
      </c>
    </row>
    <row r="18" spans="1:17" s="14" customFormat="1" ht="18.75">
      <c r="A18" s="94"/>
      <c r="B18" s="94"/>
      <c r="C18" s="10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56654</v>
      </c>
      <c r="D20" s="53">
        <f>F20+H20+J20+N20+P20+L20</f>
        <v>26893</v>
      </c>
      <c r="E20" s="53">
        <f>G20+I20+K20+O20+Q20+M20</f>
        <v>29761</v>
      </c>
      <c r="F20" s="53">
        <v>227</v>
      </c>
      <c r="G20" s="53">
        <v>218</v>
      </c>
      <c r="H20" s="53">
        <v>1031</v>
      </c>
      <c r="I20" s="53">
        <v>996</v>
      </c>
      <c r="J20" s="53">
        <v>3675</v>
      </c>
      <c r="K20" s="53">
        <v>3496</v>
      </c>
      <c r="L20" s="53">
        <v>10614</v>
      </c>
      <c r="M20" s="53">
        <v>10442</v>
      </c>
      <c r="N20" s="53">
        <v>8444</v>
      </c>
      <c r="O20" s="53">
        <v>8782</v>
      </c>
      <c r="P20" s="53">
        <v>2902</v>
      </c>
      <c r="Q20" s="53">
        <v>5827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3252</v>
      </c>
      <c r="D21" s="53">
        <f t="shared" ref="D21:D42" si="1">F21+H21+J21+N21+P21+L21</f>
        <v>1594</v>
      </c>
      <c r="E21" s="53">
        <f t="shared" ref="E21:E42" si="2">G21+I21+K21+O21+Q21+M21</f>
        <v>1658</v>
      </c>
      <c r="F21" s="53">
        <v>12</v>
      </c>
      <c r="G21" s="53">
        <v>13</v>
      </c>
      <c r="H21" s="53">
        <v>50</v>
      </c>
      <c r="I21" s="53">
        <v>38</v>
      </c>
      <c r="J21" s="53">
        <v>286</v>
      </c>
      <c r="K21" s="53">
        <v>237</v>
      </c>
      <c r="L21" s="53">
        <v>718</v>
      </c>
      <c r="M21" s="53">
        <v>629</v>
      </c>
      <c r="N21" s="53">
        <v>395</v>
      </c>
      <c r="O21" s="53">
        <v>441</v>
      </c>
      <c r="P21" s="53">
        <v>133</v>
      </c>
      <c r="Q21" s="53">
        <v>300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19132</v>
      </c>
      <c r="D22" s="53">
        <f t="shared" si="1"/>
        <v>8410</v>
      </c>
      <c r="E22" s="53">
        <f t="shared" si="2"/>
        <v>10722</v>
      </c>
      <c r="F22" s="53">
        <v>10</v>
      </c>
      <c r="G22" s="53">
        <v>11</v>
      </c>
      <c r="H22" s="53">
        <v>199</v>
      </c>
      <c r="I22" s="53">
        <v>229</v>
      </c>
      <c r="J22" s="53">
        <v>2110</v>
      </c>
      <c r="K22" s="53">
        <v>2092</v>
      </c>
      <c r="L22" s="53">
        <v>3421</v>
      </c>
      <c r="M22" s="53">
        <v>4263</v>
      </c>
      <c r="N22" s="53">
        <v>1988</v>
      </c>
      <c r="O22" s="53">
        <v>2611</v>
      </c>
      <c r="P22" s="53">
        <v>682</v>
      </c>
      <c r="Q22" s="53">
        <v>1516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1031</v>
      </c>
      <c r="D24" s="53">
        <f t="shared" si="1"/>
        <v>526</v>
      </c>
      <c r="E24" s="53">
        <f t="shared" si="2"/>
        <v>505</v>
      </c>
      <c r="F24" s="53">
        <v>1</v>
      </c>
      <c r="G24" s="53">
        <v>2</v>
      </c>
      <c r="H24" s="53">
        <v>13</v>
      </c>
      <c r="I24" s="53">
        <v>11</v>
      </c>
      <c r="J24" s="53">
        <v>82</v>
      </c>
      <c r="K24" s="53">
        <v>80</v>
      </c>
      <c r="L24" s="53">
        <v>184</v>
      </c>
      <c r="M24" s="53">
        <v>170</v>
      </c>
      <c r="N24" s="53">
        <v>203</v>
      </c>
      <c r="O24" s="53">
        <v>188</v>
      </c>
      <c r="P24" s="53">
        <v>43</v>
      </c>
      <c r="Q24" s="53">
        <v>54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2781</v>
      </c>
      <c r="D25" s="53">
        <f t="shared" si="1"/>
        <v>1700</v>
      </c>
      <c r="E25" s="53">
        <f t="shared" si="2"/>
        <v>1081</v>
      </c>
      <c r="F25" s="53">
        <v>2</v>
      </c>
      <c r="G25" s="53">
        <v>6</v>
      </c>
      <c r="H25" s="53">
        <v>35</v>
      </c>
      <c r="I25" s="53">
        <v>23</v>
      </c>
      <c r="J25" s="53">
        <v>90</v>
      </c>
      <c r="K25" s="53">
        <v>80</v>
      </c>
      <c r="L25" s="53">
        <v>841</v>
      </c>
      <c r="M25" s="53">
        <v>382</v>
      </c>
      <c r="N25" s="53">
        <v>619</v>
      </c>
      <c r="O25" s="53">
        <v>410</v>
      </c>
      <c r="P25" s="53">
        <v>113</v>
      </c>
      <c r="Q25" s="53">
        <v>180</v>
      </c>
    </row>
    <row r="26" spans="1:17" s="35" customFormat="1" ht="18.75">
      <c r="A26" s="50" t="s">
        <v>88</v>
      </c>
      <c r="B26" s="51" t="s">
        <v>89</v>
      </c>
      <c r="C26" s="52">
        <f t="shared" si="0"/>
        <v>19</v>
      </c>
      <c r="D26" s="53">
        <f t="shared" si="1"/>
        <v>9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3</v>
      </c>
      <c r="M26" s="53">
        <v>4</v>
      </c>
      <c r="N26" s="53">
        <v>5</v>
      </c>
      <c r="O26" s="53">
        <v>3</v>
      </c>
      <c r="P26" s="53">
        <v>0</v>
      </c>
      <c r="Q26" s="53">
        <v>3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3566</v>
      </c>
      <c r="D27" s="53">
        <f t="shared" si="1"/>
        <v>1582</v>
      </c>
      <c r="E27" s="53">
        <f t="shared" si="2"/>
        <v>1984</v>
      </c>
      <c r="F27" s="53">
        <v>14</v>
      </c>
      <c r="G27" s="53">
        <v>10</v>
      </c>
      <c r="H27" s="53">
        <v>101</v>
      </c>
      <c r="I27" s="53">
        <v>101</v>
      </c>
      <c r="J27" s="53">
        <v>503</v>
      </c>
      <c r="K27" s="53">
        <v>464</v>
      </c>
      <c r="L27" s="53">
        <v>571</v>
      </c>
      <c r="M27" s="53">
        <v>842</v>
      </c>
      <c r="N27" s="53">
        <v>336</v>
      </c>
      <c r="O27" s="53">
        <v>443</v>
      </c>
      <c r="P27" s="53">
        <v>57</v>
      </c>
      <c r="Q27" s="53">
        <v>124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318</v>
      </c>
      <c r="D28" s="53">
        <f t="shared" si="1"/>
        <v>232</v>
      </c>
      <c r="E28" s="53">
        <f t="shared" si="2"/>
        <v>86</v>
      </c>
      <c r="F28" s="53">
        <v>0</v>
      </c>
      <c r="G28" s="53">
        <v>0</v>
      </c>
      <c r="H28" s="53">
        <v>2</v>
      </c>
      <c r="I28" s="53">
        <v>4</v>
      </c>
      <c r="J28" s="53">
        <v>11</v>
      </c>
      <c r="K28" s="53">
        <v>11</v>
      </c>
      <c r="L28" s="53">
        <v>126</v>
      </c>
      <c r="M28" s="53">
        <v>44</v>
      </c>
      <c r="N28" s="53">
        <v>80</v>
      </c>
      <c r="O28" s="53">
        <v>22</v>
      </c>
      <c r="P28" s="53">
        <v>13</v>
      </c>
      <c r="Q28" s="53">
        <v>5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8982</v>
      </c>
      <c r="D29" s="53">
        <f t="shared" si="1"/>
        <v>4021</v>
      </c>
      <c r="E29" s="53">
        <f t="shared" si="2"/>
        <v>4961</v>
      </c>
      <c r="F29" s="53">
        <v>66</v>
      </c>
      <c r="G29" s="53">
        <v>60</v>
      </c>
      <c r="H29" s="53">
        <v>290</v>
      </c>
      <c r="I29" s="53">
        <v>272</v>
      </c>
      <c r="J29" s="53">
        <v>1005</v>
      </c>
      <c r="K29" s="53">
        <v>883</v>
      </c>
      <c r="L29" s="53">
        <v>1499</v>
      </c>
      <c r="M29" s="53">
        <v>2028</v>
      </c>
      <c r="N29" s="53">
        <v>873</v>
      </c>
      <c r="O29" s="53">
        <v>1064</v>
      </c>
      <c r="P29" s="53">
        <v>288</v>
      </c>
      <c r="Q29" s="53">
        <v>654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4980</v>
      </c>
      <c r="D30" s="53">
        <f t="shared" si="1"/>
        <v>2092</v>
      </c>
      <c r="E30" s="53">
        <f t="shared" si="2"/>
        <v>2888</v>
      </c>
      <c r="F30" s="53">
        <v>48</v>
      </c>
      <c r="G30" s="53">
        <v>41</v>
      </c>
      <c r="H30" s="53">
        <v>219</v>
      </c>
      <c r="I30" s="53">
        <v>220</v>
      </c>
      <c r="J30" s="53">
        <v>762</v>
      </c>
      <c r="K30" s="53">
        <v>727</v>
      </c>
      <c r="L30" s="53">
        <v>654</v>
      </c>
      <c r="M30" s="53">
        <v>1397</v>
      </c>
      <c r="N30" s="53">
        <v>345</v>
      </c>
      <c r="O30" s="53">
        <v>395</v>
      </c>
      <c r="P30" s="53">
        <v>64</v>
      </c>
      <c r="Q30" s="53">
        <v>108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9201</v>
      </c>
      <c r="D31" s="53">
        <f t="shared" si="1"/>
        <v>4202</v>
      </c>
      <c r="E31" s="53">
        <f t="shared" si="2"/>
        <v>4999</v>
      </c>
      <c r="F31" s="53">
        <v>64</v>
      </c>
      <c r="G31" s="53">
        <v>66</v>
      </c>
      <c r="H31" s="53">
        <v>301</v>
      </c>
      <c r="I31" s="53">
        <v>253</v>
      </c>
      <c r="J31" s="53">
        <v>1007</v>
      </c>
      <c r="K31" s="53">
        <v>1014</v>
      </c>
      <c r="L31" s="53">
        <v>1662</v>
      </c>
      <c r="M31" s="53">
        <v>2027</v>
      </c>
      <c r="N31" s="53">
        <v>920</v>
      </c>
      <c r="O31" s="53">
        <v>1083</v>
      </c>
      <c r="P31" s="53">
        <v>248</v>
      </c>
      <c r="Q31" s="53">
        <v>556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5518</v>
      </c>
      <c r="D32" s="53">
        <f t="shared" si="1"/>
        <v>2436</v>
      </c>
      <c r="E32" s="53">
        <f t="shared" si="2"/>
        <v>3082</v>
      </c>
      <c r="F32" s="53">
        <v>28</v>
      </c>
      <c r="G32" s="53">
        <v>21</v>
      </c>
      <c r="H32" s="53">
        <v>153</v>
      </c>
      <c r="I32" s="53">
        <v>153</v>
      </c>
      <c r="J32" s="53">
        <v>716</v>
      </c>
      <c r="K32" s="53">
        <v>652</v>
      </c>
      <c r="L32" s="53">
        <v>807</v>
      </c>
      <c r="M32" s="53">
        <v>1313</v>
      </c>
      <c r="N32" s="53">
        <v>587</v>
      </c>
      <c r="O32" s="53">
        <v>729</v>
      </c>
      <c r="P32" s="53">
        <v>145</v>
      </c>
      <c r="Q32" s="53">
        <v>214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21675</v>
      </c>
      <c r="D33" s="53">
        <f t="shared" si="1"/>
        <v>9709</v>
      </c>
      <c r="E33" s="53">
        <f t="shared" si="2"/>
        <v>11966</v>
      </c>
      <c r="F33" s="53">
        <v>1</v>
      </c>
      <c r="G33" s="53">
        <v>3</v>
      </c>
      <c r="H33" s="53">
        <v>124</v>
      </c>
      <c r="I33" s="53">
        <v>129</v>
      </c>
      <c r="J33" s="53">
        <v>1908</v>
      </c>
      <c r="K33" s="53">
        <v>1725</v>
      </c>
      <c r="L33" s="53">
        <v>4099</v>
      </c>
      <c r="M33" s="53">
        <v>3771</v>
      </c>
      <c r="N33" s="53">
        <v>2324</v>
      </c>
      <c r="O33" s="53">
        <v>2968</v>
      </c>
      <c r="P33" s="53">
        <v>1253</v>
      </c>
      <c r="Q33" s="53">
        <v>3370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8871</v>
      </c>
      <c r="D34" s="53">
        <f t="shared" si="1"/>
        <v>3870</v>
      </c>
      <c r="E34" s="53">
        <f t="shared" si="2"/>
        <v>5001</v>
      </c>
      <c r="F34" s="53">
        <v>0</v>
      </c>
      <c r="G34" s="53">
        <v>0</v>
      </c>
      <c r="H34" s="53">
        <v>52</v>
      </c>
      <c r="I34" s="53">
        <v>56</v>
      </c>
      <c r="J34" s="53">
        <v>764</v>
      </c>
      <c r="K34" s="53">
        <v>735</v>
      </c>
      <c r="L34" s="53">
        <v>1804</v>
      </c>
      <c r="M34" s="53">
        <v>1622</v>
      </c>
      <c r="N34" s="53">
        <v>831</v>
      </c>
      <c r="O34" s="53">
        <v>1151</v>
      </c>
      <c r="P34" s="53">
        <v>419</v>
      </c>
      <c r="Q34" s="53">
        <v>1437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40264</v>
      </c>
      <c r="D35" s="53">
        <f t="shared" si="1"/>
        <v>18449</v>
      </c>
      <c r="E35" s="53">
        <f t="shared" si="2"/>
        <v>21815</v>
      </c>
      <c r="F35" s="53">
        <v>111</v>
      </c>
      <c r="G35" s="53">
        <v>109</v>
      </c>
      <c r="H35" s="53">
        <v>668</v>
      </c>
      <c r="I35" s="53">
        <v>673</v>
      </c>
      <c r="J35" s="53">
        <v>3311</v>
      </c>
      <c r="K35" s="53">
        <v>3057</v>
      </c>
      <c r="L35" s="53">
        <v>6808</v>
      </c>
      <c r="M35" s="53">
        <v>6777</v>
      </c>
      <c r="N35" s="53">
        <v>5137</v>
      </c>
      <c r="O35" s="53">
        <v>5785</v>
      </c>
      <c r="P35" s="53">
        <v>2414</v>
      </c>
      <c r="Q35" s="53">
        <v>5414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2303</v>
      </c>
      <c r="D36" s="53">
        <f t="shared" si="1"/>
        <v>1014</v>
      </c>
      <c r="E36" s="53">
        <f t="shared" si="2"/>
        <v>1289</v>
      </c>
      <c r="F36" s="53">
        <v>1</v>
      </c>
      <c r="G36" s="53">
        <v>0</v>
      </c>
      <c r="H36" s="53">
        <v>6</v>
      </c>
      <c r="I36" s="53">
        <v>2</v>
      </c>
      <c r="J36" s="53">
        <v>212</v>
      </c>
      <c r="K36" s="53">
        <v>168</v>
      </c>
      <c r="L36" s="53">
        <v>467</v>
      </c>
      <c r="M36" s="53">
        <v>421</v>
      </c>
      <c r="N36" s="53">
        <v>211</v>
      </c>
      <c r="O36" s="53">
        <v>338</v>
      </c>
      <c r="P36" s="53">
        <v>117</v>
      </c>
      <c r="Q36" s="53">
        <v>360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427</v>
      </c>
      <c r="D37" s="53">
        <f t="shared" si="1"/>
        <v>216</v>
      </c>
      <c r="E37" s="53">
        <f t="shared" si="2"/>
        <v>211</v>
      </c>
      <c r="F37" s="53">
        <v>0</v>
      </c>
      <c r="G37" s="53">
        <v>0</v>
      </c>
      <c r="H37" s="53">
        <v>1</v>
      </c>
      <c r="I37" s="53">
        <v>0</v>
      </c>
      <c r="J37" s="53">
        <v>46</v>
      </c>
      <c r="K37" s="53">
        <v>31</v>
      </c>
      <c r="L37" s="53">
        <v>103</v>
      </c>
      <c r="M37" s="53">
        <v>74</v>
      </c>
      <c r="N37" s="53">
        <v>47</v>
      </c>
      <c r="O37" s="53">
        <v>43</v>
      </c>
      <c r="P37" s="53">
        <v>19</v>
      </c>
      <c r="Q37" s="53">
        <v>63</v>
      </c>
    </row>
    <row r="38" spans="1:17" s="35" customFormat="1" ht="18.75">
      <c r="A38" s="50">
        <v>15</v>
      </c>
      <c r="B38" s="51" t="s">
        <v>102</v>
      </c>
      <c r="C38" s="52">
        <f t="shared" si="0"/>
        <v>4792</v>
      </c>
      <c r="D38" s="53">
        <f t="shared" si="1"/>
        <v>2232</v>
      </c>
      <c r="E38" s="53">
        <f t="shared" si="2"/>
        <v>2560</v>
      </c>
      <c r="F38" s="53">
        <v>6</v>
      </c>
      <c r="G38" s="53">
        <v>7</v>
      </c>
      <c r="H38" s="53">
        <v>39</v>
      </c>
      <c r="I38" s="53">
        <v>51</v>
      </c>
      <c r="J38" s="53">
        <v>319</v>
      </c>
      <c r="K38" s="53">
        <v>318</v>
      </c>
      <c r="L38" s="53">
        <v>747</v>
      </c>
      <c r="M38" s="53">
        <v>595</v>
      </c>
      <c r="N38" s="53">
        <v>706</v>
      </c>
      <c r="O38" s="53">
        <v>795</v>
      </c>
      <c r="P38" s="53">
        <v>415</v>
      </c>
      <c r="Q38" s="53">
        <v>794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25452</v>
      </c>
      <c r="D39" s="53">
        <f t="shared" si="1"/>
        <v>11143</v>
      </c>
      <c r="E39" s="53">
        <f t="shared" si="2"/>
        <v>14309</v>
      </c>
      <c r="F39" s="53">
        <v>115</v>
      </c>
      <c r="G39" s="53">
        <v>97</v>
      </c>
      <c r="H39" s="53">
        <v>569</v>
      </c>
      <c r="I39" s="53">
        <v>550</v>
      </c>
      <c r="J39" s="53">
        <v>2197</v>
      </c>
      <c r="K39" s="53">
        <v>2005</v>
      </c>
      <c r="L39" s="53">
        <v>4485</v>
      </c>
      <c r="M39" s="53">
        <v>4784</v>
      </c>
      <c r="N39" s="53">
        <v>2545</v>
      </c>
      <c r="O39" s="53">
        <v>3451</v>
      </c>
      <c r="P39" s="53">
        <v>1232</v>
      </c>
      <c r="Q39" s="53">
        <v>3422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16527</v>
      </c>
      <c r="D40" s="53">
        <f t="shared" si="1"/>
        <v>7158</v>
      </c>
      <c r="E40" s="53">
        <f t="shared" si="2"/>
        <v>9369</v>
      </c>
      <c r="F40" s="53">
        <v>108</v>
      </c>
      <c r="G40" s="53">
        <v>124</v>
      </c>
      <c r="H40" s="53">
        <v>445</v>
      </c>
      <c r="I40" s="53">
        <v>399</v>
      </c>
      <c r="J40" s="53">
        <v>1551</v>
      </c>
      <c r="K40" s="53">
        <v>1405</v>
      </c>
      <c r="L40" s="53">
        <v>2777</v>
      </c>
      <c r="M40" s="53">
        <v>3395</v>
      </c>
      <c r="N40" s="53">
        <v>1594</v>
      </c>
      <c r="O40" s="53">
        <v>2113</v>
      </c>
      <c r="P40" s="53">
        <v>683</v>
      </c>
      <c r="Q40" s="53">
        <v>1933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17595</v>
      </c>
      <c r="D41" s="53">
        <f t="shared" si="1"/>
        <v>8274</v>
      </c>
      <c r="E41" s="53">
        <f t="shared" si="2"/>
        <v>9321</v>
      </c>
      <c r="F41" s="53">
        <v>64</v>
      </c>
      <c r="G41" s="53">
        <v>51</v>
      </c>
      <c r="H41" s="53">
        <v>309</v>
      </c>
      <c r="I41" s="53">
        <v>241</v>
      </c>
      <c r="J41" s="53">
        <v>1368</v>
      </c>
      <c r="K41" s="53">
        <v>1317</v>
      </c>
      <c r="L41" s="53">
        <v>3236</v>
      </c>
      <c r="M41" s="53">
        <v>2884</v>
      </c>
      <c r="N41" s="53">
        <v>2287</v>
      </c>
      <c r="O41" s="53">
        <v>2573</v>
      </c>
      <c r="P41" s="53">
        <v>1010</v>
      </c>
      <c r="Q41" s="53">
        <v>2255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8739</v>
      </c>
      <c r="D42" s="53">
        <f t="shared" si="1"/>
        <v>4171</v>
      </c>
      <c r="E42" s="53">
        <f t="shared" si="2"/>
        <v>4568</v>
      </c>
      <c r="F42" s="53">
        <v>22</v>
      </c>
      <c r="G42" s="53">
        <v>14</v>
      </c>
      <c r="H42" s="53">
        <v>114</v>
      </c>
      <c r="I42" s="53">
        <v>134</v>
      </c>
      <c r="J42" s="53">
        <v>733</v>
      </c>
      <c r="K42" s="53">
        <v>677</v>
      </c>
      <c r="L42" s="53">
        <v>1654</v>
      </c>
      <c r="M42" s="53">
        <v>1341</v>
      </c>
      <c r="N42" s="53">
        <v>1172</v>
      </c>
      <c r="O42" s="53">
        <v>1237</v>
      </c>
      <c r="P42" s="53">
        <v>476</v>
      </c>
      <c r="Q42" s="53">
        <v>1165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258381</v>
      </c>
      <c r="D43" s="52">
        <f>SUM(D20:D42)-D21-D23-D26-D37</f>
        <v>118114</v>
      </c>
      <c r="E43" s="52">
        <f>SUM(E20:E42)-E21-E23-E26-E37</f>
        <v>140267</v>
      </c>
      <c r="F43" s="52">
        <f t="shared" ref="F43:Q43" si="4">SUM(F20:F42)-F21-F23-F26-F37</f>
        <v>888</v>
      </c>
      <c r="G43" s="52">
        <f t="shared" si="4"/>
        <v>840</v>
      </c>
      <c r="H43" s="52">
        <f t="shared" si="4"/>
        <v>4670</v>
      </c>
      <c r="I43" s="52">
        <f t="shared" si="4"/>
        <v>4497</v>
      </c>
      <c r="J43" s="52">
        <f t="shared" si="4"/>
        <v>22324</v>
      </c>
      <c r="K43" s="52">
        <f t="shared" si="4"/>
        <v>20906</v>
      </c>
      <c r="L43" s="52">
        <f t="shared" si="4"/>
        <v>46456</v>
      </c>
      <c r="M43" s="52">
        <f t="shared" si="4"/>
        <v>48498</v>
      </c>
      <c r="N43" s="52">
        <f t="shared" si="4"/>
        <v>31202</v>
      </c>
      <c r="O43" s="52">
        <f t="shared" si="4"/>
        <v>36138</v>
      </c>
      <c r="P43" s="52">
        <f t="shared" si="4"/>
        <v>12574</v>
      </c>
      <c r="Q43" s="52">
        <f t="shared" si="4"/>
        <v>29388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72" t="s">
        <v>108</v>
      </c>
      <c r="F45" s="72"/>
      <c r="G45" s="72"/>
      <c r="H45" s="72"/>
      <c r="I45" s="72"/>
    </row>
    <row r="46" spans="1:17" s="35" customFormat="1" ht="13.5" customHeight="1">
      <c r="D46" s="36" t="s">
        <v>44</v>
      </c>
      <c r="E46" s="71" t="s">
        <v>45</v>
      </c>
      <c r="F46" s="71"/>
      <c r="G46" s="71"/>
      <c r="H46" s="71"/>
      <c r="I46" s="71"/>
    </row>
    <row r="47" spans="1:17" s="35" customFormat="1" ht="22.5" customHeight="1">
      <c r="A47" s="12" t="s">
        <v>46</v>
      </c>
    </row>
    <row r="48" spans="1:17" s="35" customFormat="1" ht="21" customHeight="1">
      <c r="A48" s="72" t="s">
        <v>43</v>
      </c>
      <c r="B48" s="72"/>
      <c r="C48" s="72"/>
      <c r="E48" s="72" t="s">
        <v>108</v>
      </c>
      <c r="F48" s="72"/>
      <c r="G48" s="72"/>
      <c r="H48" s="72"/>
      <c r="I48" s="72"/>
    </row>
    <row r="49" spans="1:13" s="36" customFormat="1" ht="12">
      <c r="A49" s="71" t="s">
        <v>47</v>
      </c>
      <c r="B49" s="71"/>
      <c r="C49" s="71"/>
      <c r="D49" s="36" t="s">
        <v>44</v>
      </c>
      <c r="E49" s="71" t="s">
        <v>45</v>
      </c>
      <c r="F49" s="71"/>
      <c r="G49" s="71"/>
      <c r="H49" s="71"/>
      <c r="I49" s="71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2024-02-05T06:38:12Z</cp:lastPrinted>
  <dcterms:created xsi:type="dcterms:W3CDTF">2016-02-08T07:42:54Z</dcterms:created>
  <dcterms:modified xsi:type="dcterms:W3CDTF">2024-05-02T11:34:47Z</dcterms:modified>
</cp:coreProperties>
</file>