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 refMode="R1C1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4"/>
  <c r="I48"/>
  <c r="J48"/>
  <c r="K48"/>
  <c r="L48"/>
  <c r="M48"/>
  <c r="N48"/>
  <c r="O48"/>
  <c r="P48"/>
  <c r="G48"/>
  <c r="H48" i="2"/>
  <c r="I48"/>
  <c r="J48"/>
  <c r="K48"/>
  <c r="L48"/>
  <c r="L48" i="3" s="1"/>
  <c r="M48" i="2"/>
  <c r="N48"/>
  <c r="O48"/>
  <c r="P48"/>
  <c r="G48"/>
  <c r="H48" i="3"/>
  <c r="G21"/>
  <c r="H21"/>
  <c r="I21"/>
  <c r="J21"/>
  <c r="K21"/>
  <c r="L21"/>
  <c r="M21"/>
  <c r="N21"/>
  <c r="O21"/>
  <c r="E21" s="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F43" i="7"/>
  <c r="G43"/>
  <c r="H43"/>
  <c r="I43"/>
  <c r="J43"/>
  <c r="K43"/>
  <c r="L43"/>
  <c r="M43"/>
  <c r="N43"/>
  <c r="O43"/>
  <c r="G49" i="2"/>
  <c r="G50"/>
  <c r="H49"/>
  <c r="H50"/>
  <c r="I49"/>
  <c r="I50"/>
  <c r="J49"/>
  <c r="J50"/>
  <c r="K49"/>
  <c r="K50"/>
  <c r="L49"/>
  <c r="L50"/>
  <c r="M49"/>
  <c r="M50"/>
  <c r="N49"/>
  <c r="N50"/>
  <c r="O49"/>
  <c r="O50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H46" i="3"/>
  <c r="G47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F21"/>
  <c r="I20"/>
  <c r="C39" i="7" l="1"/>
  <c r="F31" i="3"/>
  <c r="C22" i="7"/>
  <c r="P44" i="2"/>
  <c r="O44"/>
  <c r="N44"/>
  <c r="M44"/>
  <c r="L44"/>
  <c r="K44"/>
  <c r="J44"/>
  <c r="I44"/>
  <c r="H44"/>
  <c r="E43" i="3"/>
  <c r="C30" i="6"/>
  <c r="G44" i="2"/>
  <c r="F43" i="3"/>
  <c r="F33"/>
  <c r="F32"/>
  <c r="F22"/>
  <c r="I50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E3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34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D31" i="3" l="1"/>
  <c r="D43"/>
  <c r="D33"/>
  <c r="D32"/>
  <c r="C36" i="5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<sst xmlns="http://schemas.openxmlformats.org/spreadsheetml/2006/main" count="561" uniqueCount="126">
  <si>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</si>
  <si>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</si>
  <si>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</si>
  <si>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</si>
  <si>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</si>
  <si>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</si>
  <si>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</si>
  <si>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</si>
  <si>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</si>
  <si>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</si>
  <si>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</si>
  <si>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</si>
  <si>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</si>
  <si>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</si>
  <si>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</si>
  <si>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</si>
  <si>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</si>
  <si>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</si>
  <si>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</si>
  <si>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</si>
  <si>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</si>
  <si>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</si>
  <si>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</si>
  <si>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</si>
  <si>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</si>
  <si>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</si>
  <si>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</si>
  <si>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</si>
  <si>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</si>
  <si>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</si>
  <si>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</si>
  <si>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</si>
  <si>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</si>
  <si>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</si>
  <si>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</si>
  <si>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</si>
  <si>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</si>
  <si>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</si>
  <si>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</si>
  <si>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</si>
  <si>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</si>
  <si>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</si>
  <si>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</si>
  <si>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</si>
  <si>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</si>
  <si>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</si>
  <si>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</si>
  <si>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</si>
  <si>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</si>
  <si>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</si>
  <si>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</si>
  <si>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</si>
  <si>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</si>
  <si>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</si>
  <si>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</si>
  <si>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</si>
  <si>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</si>
  <si>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</si>
  <si>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</si>
  <si>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</si>
  <si>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</si>
  <si>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</si>
  <si>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</si>
  <si>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</si>
  <si>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</si>
  <si>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</si>
  <si>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</si>
  <si>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</si>
  <si>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</si>
  <si>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</si>
  <si>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</si>
  <si>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</si>
  <si>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</si>
  <si>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</si>
  <si>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</si>
  <si>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</si>
  <si>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</si>
  <si>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</si>
  <si>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</si>
  <si>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</si>
  <si>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</si>
  <si>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</si>
  <si>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</si>
  <si>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</si>
  <si>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</si>
  <si>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</si>
  <si>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</si>
  <si>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</si>
  <si>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</si>
  <si>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</si>
  <si>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</si>
  <si>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</si>
  <si>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</si>
  <si>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</si>
  <si>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</si>
  <si>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</si>
  <si>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</si>
  <si>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</si>
  <si>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</si>
  <si>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</si>
  <si>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</si>
  <si>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</si>
  <si>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</si>
  <si>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</si>
  <si>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</si>
  <si>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</si>
  <si>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</si>
  <si>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</si>
  <si>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</si>
  <si>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</si>
  <si>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</si>
  <si>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</si>
  <si>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</si>
  <si>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</si>
  <si>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</si>
  <si>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</si>
  <si>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</si>
  <si>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</si>
  <si>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</si>
  <si>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</si>
  <si>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</si>
  <si>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</si>
  <si>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</si>
  <si>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</si>
  <si>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декабря 2021 года</t>
  </si>
  <si>
    <t>01 декабря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</si>
</sst>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G38" sqref="G38:L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702354</v>
      </c>
      <c r="E20" s="21">
        <f>G20+I20+K20+M20+O20</f>
        <v>324652</v>
      </c>
      <c r="F20" s="21">
        <f t="shared" ref="F20:F43" si="1">H20+J20+L20+N20+P20</f>
        <v>377702</v>
      </c>
      <c r="G20" s="21">
        <f t="shared" ref="G20:P20" si="2">SUM(G21:G43)</f>
        <v>2925</v>
      </c>
      <c r="H20" s="21">
        <f t="shared" si="2"/>
        <v>2812</v>
      </c>
      <c r="I20" s="21">
        <f t="shared" si="2"/>
        <v>14852</v>
      </c>
      <c r="J20" s="21">
        <f t="shared" si="2"/>
        <v>14063</v>
      </c>
      <c r="K20" s="21">
        <f t="shared" si="2"/>
        <v>57481</v>
      </c>
      <c r="L20" s="21">
        <f t="shared" si="2"/>
        <v>54176</v>
      </c>
      <c r="M20" s="21">
        <f t="shared" si="2"/>
        <v>218865</v>
      </c>
      <c r="N20" s="21">
        <f t="shared" si="2"/>
        <v>235614</v>
      </c>
      <c r="O20" s="21">
        <f t="shared" si="2"/>
        <v>30529</v>
      </c>
      <c r="P20" s="21">
        <f t="shared" si="2"/>
        <v>71037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1342</v>
      </c>
      <c r="E21" s="27">
        <f t="shared" ref="E21:E43" si="3">G21+I21+K21+M21+O21</f>
        <v>366</v>
      </c>
      <c r="F21" s="27">
        <f t="shared" si="1"/>
        <v>976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314</v>
      </c>
      <c r="N21" s="27">
        <f>'Прил.12 согаз'!N21+'Прил.12 альфа'!N21</f>
        <v>922</v>
      </c>
      <c r="O21" s="27">
        <f>'Прил.12 согаз'!O21+'Прил.12 альфа'!O21</f>
        <v>52</v>
      </c>
      <c r="P21" s="27">
        <f>'Прил.12 согаз'!P21+'Прил.12 альфа'!P21</f>
        <v>54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77434</v>
      </c>
      <c r="E22" s="27">
        <f t="shared" si="3"/>
        <v>36423</v>
      </c>
      <c r="F22" s="27">
        <f t="shared" si="1"/>
        <v>41011</v>
      </c>
      <c r="G22" s="27">
        <f>'Прил.12 согаз'!G22+'Прил.12 альфа'!G22</f>
        <v>304</v>
      </c>
      <c r="H22" s="27">
        <f>'Прил.12 согаз'!H22+'Прил.12 альфа'!H22</f>
        <v>280</v>
      </c>
      <c r="I22" s="27">
        <f>'Прил.12 согаз'!I22+'Прил.12 альфа'!I22</f>
        <v>1562</v>
      </c>
      <c r="J22" s="27">
        <f>'Прил.12 согаз'!J22+'Прил.12 альфа'!J22</f>
        <v>1502</v>
      </c>
      <c r="K22" s="27">
        <f>'Прил.12 согаз'!K22+'Прил.12 альфа'!K22</f>
        <v>6376</v>
      </c>
      <c r="L22" s="27">
        <f>'Прил.12 согаз'!L22+'Прил.12 альфа'!L22</f>
        <v>5984</v>
      </c>
      <c r="M22" s="27">
        <f>'Прил.12 согаз'!M22+'Прил.12 альфа'!M22</f>
        <v>24731</v>
      </c>
      <c r="N22" s="27">
        <f>'Прил.12 согаз'!N22+'Прил.12 альфа'!N22</f>
        <v>24693</v>
      </c>
      <c r="O22" s="27">
        <f>'Прил.12 согаз'!O22+'Прил.12 альфа'!O22</f>
        <v>3450</v>
      </c>
      <c r="P22" s="27">
        <f>'Прил.12 согаз'!P22+'Прил.12 альфа'!P22</f>
        <v>8552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41671</v>
      </c>
      <c r="E23" s="27">
        <f t="shared" si="3"/>
        <v>18515</v>
      </c>
      <c r="F23" s="27">
        <f t="shared" si="1"/>
        <v>23156</v>
      </c>
      <c r="G23" s="27">
        <f>'Прил.12 согаз'!G23+'Прил.12 альфа'!G23</f>
        <v>165</v>
      </c>
      <c r="H23" s="27">
        <f>'Прил.12 согаз'!H23+'Прил.12 альфа'!H23</f>
        <v>166</v>
      </c>
      <c r="I23" s="27">
        <f>'Прил.12 согаз'!I23+'Прил.12 альфа'!I23</f>
        <v>867</v>
      </c>
      <c r="J23" s="27">
        <f>'Прил.12 согаз'!J23+'Прил.12 альфа'!J23</f>
        <v>844</v>
      </c>
      <c r="K23" s="27">
        <f>'Прил.12 согаз'!K23+'Прил.12 альфа'!K23</f>
        <v>3651</v>
      </c>
      <c r="L23" s="27">
        <f>'Прил.12 согаз'!L23+'Прил.12 альфа'!L23</f>
        <v>3369</v>
      </c>
      <c r="M23" s="27">
        <f>'Прил.12 согаз'!M23+'Прил.12 альфа'!M23</f>
        <v>11487</v>
      </c>
      <c r="N23" s="27">
        <f>'Прил.12 согаз'!N23+'Прил.12 альфа'!N23</f>
        <v>13225</v>
      </c>
      <c r="O23" s="27">
        <f>'Прил.12 согаз'!O23+'Прил.12 альфа'!O23</f>
        <v>2345</v>
      </c>
      <c r="P23" s="27">
        <f>'Прил.12 согаз'!P23+'Прил.12 альфа'!P23</f>
        <v>5552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42636</v>
      </c>
      <c r="E24" s="27">
        <f t="shared" si="3"/>
        <v>20410</v>
      </c>
      <c r="F24" s="27">
        <f t="shared" si="1"/>
        <v>22226</v>
      </c>
      <c r="G24" s="27">
        <f>'Прил.12 согаз'!G24+'Прил.12 альфа'!G24</f>
        <v>158</v>
      </c>
      <c r="H24" s="27">
        <f>'Прил.12 согаз'!H24+'Прил.12 альфа'!H24</f>
        <v>140</v>
      </c>
      <c r="I24" s="27">
        <f>'Прил.12 согаз'!I24+'Прил.12 альфа'!I24</f>
        <v>858</v>
      </c>
      <c r="J24" s="27">
        <f>'Прил.12 согаз'!J24+'Прил.12 альфа'!J24</f>
        <v>791</v>
      </c>
      <c r="K24" s="27">
        <f>'Прил.12 согаз'!K24+'Прил.12 альфа'!K24</f>
        <v>3364</v>
      </c>
      <c r="L24" s="27">
        <f>'Прил.12 согаз'!L24+'Прил.12 альфа'!L24</f>
        <v>3223</v>
      </c>
      <c r="M24" s="27">
        <f>'Прил.12 согаз'!M24+'Прил.12 альфа'!M24</f>
        <v>14218</v>
      </c>
      <c r="N24" s="27">
        <f>'Прил.12 согаз'!N24+'Прил.12 альфа'!N24</f>
        <v>13925</v>
      </c>
      <c r="O24" s="27">
        <f>'Прил.12 согаз'!O24+'Прил.12 альфа'!O24</f>
        <v>1812</v>
      </c>
      <c r="P24" s="27">
        <f>'Прил.12 согаз'!P24+'Прил.12 альфа'!P24</f>
        <v>4147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9321</v>
      </c>
      <c r="E25" s="27">
        <f t="shared" si="3"/>
        <v>4429</v>
      </c>
      <c r="F25" s="27">
        <f t="shared" si="1"/>
        <v>4892</v>
      </c>
      <c r="G25" s="27">
        <f>'Прил.12 согаз'!G25+'Прил.12 альфа'!G25</f>
        <v>36</v>
      </c>
      <c r="H25" s="27">
        <f>'Прил.12 согаз'!H25+'Прил.12 альфа'!H25</f>
        <v>30</v>
      </c>
      <c r="I25" s="27">
        <f>'Прил.12 согаз'!I25+'Прил.12 альфа'!I25</f>
        <v>153</v>
      </c>
      <c r="J25" s="27">
        <f>'Прил.12 согаз'!J25+'Прил.12 альфа'!J25</f>
        <v>169</v>
      </c>
      <c r="K25" s="27">
        <f>'Прил.12 согаз'!K25+'Прил.12 альфа'!K25</f>
        <v>758</v>
      </c>
      <c r="L25" s="27">
        <f>'Прил.12 согаз'!L25+'Прил.12 альфа'!L25</f>
        <v>700</v>
      </c>
      <c r="M25" s="27">
        <f>'Прил.12 согаз'!M25+'Прил.12 альфа'!M25</f>
        <v>2997</v>
      </c>
      <c r="N25" s="27">
        <f>'Прил.12 согаз'!N25+'Прил.12 альфа'!N25</f>
        <v>2839</v>
      </c>
      <c r="O25" s="27">
        <f>'Прил.12 согаз'!O25+'Прил.12 альфа'!O25</f>
        <v>485</v>
      </c>
      <c r="P25" s="27">
        <f>'Прил.12 согаз'!P25+'Прил.12 альфа'!P25</f>
        <v>1154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60440</v>
      </c>
      <c r="E26" s="27">
        <f t="shared" si="3"/>
        <v>27925</v>
      </c>
      <c r="F26" s="27">
        <f t="shared" si="1"/>
        <v>32515</v>
      </c>
      <c r="G26" s="27">
        <f>'Прил.12 согаз'!G26+'Прил.12 альфа'!G26</f>
        <v>226</v>
      </c>
      <c r="H26" s="27">
        <f>'Прил.12 согаз'!H26+'Прил.12 альфа'!H26</f>
        <v>208</v>
      </c>
      <c r="I26" s="27">
        <f>'Прил.12 согаз'!I26+'Прил.12 альфа'!I26</f>
        <v>1182</v>
      </c>
      <c r="J26" s="27">
        <f>'Прил.12 согаз'!J26+'Прил.12 альфа'!J26</f>
        <v>1019</v>
      </c>
      <c r="K26" s="27">
        <f>'Прил.12 согаз'!K26+'Прил.12 альфа'!K26</f>
        <v>4785</v>
      </c>
      <c r="L26" s="27">
        <f>'Прил.12 согаз'!L26+'Прил.12 альфа'!L26</f>
        <v>4507</v>
      </c>
      <c r="M26" s="27">
        <f>'Прил.12 согаз'!M26+'Прил.12 альфа'!M26</f>
        <v>18877</v>
      </c>
      <c r="N26" s="27">
        <f>'Прил.12 согаз'!N26+'Прил.12 альфа'!N26</f>
        <v>19787</v>
      </c>
      <c r="O26" s="27">
        <f>'Прил.12 согаз'!O26+'Прил.12 альфа'!O26</f>
        <v>2855</v>
      </c>
      <c r="P26" s="27">
        <f>'Прил.12 согаз'!P26+'Прил.12 альфа'!P26</f>
        <v>6994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25900</v>
      </c>
      <c r="E27" s="27">
        <f t="shared" si="3"/>
        <v>11771</v>
      </c>
      <c r="F27" s="27">
        <f t="shared" si="1"/>
        <v>14129</v>
      </c>
      <c r="G27" s="27">
        <f>'Прил.12 согаз'!G27+'Прил.12 альфа'!G27</f>
        <v>105</v>
      </c>
      <c r="H27" s="27">
        <f>'Прил.12 согаз'!H27+'Прил.12 альфа'!H27</f>
        <v>96</v>
      </c>
      <c r="I27" s="27">
        <f>'Прил.12 согаз'!I27+'Прил.12 альфа'!I27</f>
        <v>543</v>
      </c>
      <c r="J27" s="27">
        <f>'Прил.12 согаз'!J27+'Прил.12 альфа'!J27</f>
        <v>513</v>
      </c>
      <c r="K27" s="27">
        <f>'Прил.12 согаз'!K27+'Прил.12 альфа'!K27</f>
        <v>2237</v>
      </c>
      <c r="L27" s="27">
        <f>'Прил.12 согаз'!L27+'Прил.12 альфа'!L27</f>
        <v>2111</v>
      </c>
      <c r="M27" s="27">
        <f>'Прил.12 согаз'!M27+'Прил.12 альфа'!M27</f>
        <v>7829</v>
      </c>
      <c r="N27" s="27">
        <f>'Прил.12 согаз'!N27+'Прил.12 альфа'!N27</f>
        <v>8770</v>
      </c>
      <c r="O27" s="27">
        <f>'Прил.12 согаз'!O27+'Прил.12 альфа'!O27</f>
        <v>1057</v>
      </c>
      <c r="P27" s="27">
        <f>'Прил.12 согаз'!P27+'Прил.12 альфа'!P27</f>
        <v>2639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30676</v>
      </c>
      <c r="E28" s="27">
        <f t="shared" si="3"/>
        <v>14045</v>
      </c>
      <c r="F28" s="27">
        <f t="shared" si="1"/>
        <v>16631</v>
      </c>
      <c r="G28" s="27">
        <f>'Прил.12 согаз'!G28+'Прил.12 альфа'!G28</f>
        <v>177</v>
      </c>
      <c r="H28" s="27">
        <f>'Прил.12 согаз'!H28+'Прил.12 альфа'!H28</f>
        <v>141</v>
      </c>
      <c r="I28" s="27">
        <f>'Прил.12 согаз'!I28+'Прил.12 альфа'!I28</f>
        <v>834</v>
      </c>
      <c r="J28" s="27">
        <f>'Прил.12 согаз'!J28+'Прил.12 альфа'!J28</f>
        <v>845</v>
      </c>
      <c r="K28" s="27">
        <f>'Прил.12 согаз'!K28+'Прил.12 альфа'!K28</f>
        <v>2853</v>
      </c>
      <c r="L28" s="27">
        <f>'Прил.12 согаз'!L28+'Прил.12 альфа'!L28</f>
        <v>2742</v>
      </c>
      <c r="M28" s="27">
        <f>'Прил.12 согаз'!M28+'Прил.12 альфа'!M28</f>
        <v>9254</v>
      </c>
      <c r="N28" s="27">
        <f>'Прил.12 согаз'!N28+'Прил.12 альфа'!N28</f>
        <v>10499</v>
      </c>
      <c r="O28" s="27">
        <f>'Прил.12 согаз'!O28+'Прил.12 альфа'!O28</f>
        <v>927</v>
      </c>
      <c r="P28" s="27">
        <f>'Прил.12 согаз'!P28+'Прил.12 альфа'!P28</f>
        <v>2404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45927</v>
      </c>
      <c r="E29" s="27">
        <f t="shared" si="3"/>
        <v>19802</v>
      </c>
      <c r="F29" s="27">
        <f t="shared" si="1"/>
        <v>26125</v>
      </c>
      <c r="G29" s="27">
        <f>'Прил.12 согаз'!G29+'Прил.12 альфа'!G29</f>
        <v>291</v>
      </c>
      <c r="H29" s="27">
        <f>'Прил.12 согаз'!H29+'Прил.12 альфа'!H29</f>
        <v>304</v>
      </c>
      <c r="I29" s="27">
        <f>'Прил.12 согаз'!I29+'Прил.12 альфа'!I29</f>
        <v>1335</v>
      </c>
      <c r="J29" s="27">
        <f>'Прил.12 согаз'!J29+'Прил.12 альфа'!J29</f>
        <v>1350</v>
      </c>
      <c r="K29" s="27">
        <f>'Прил.12 согаз'!K29+'Прил.12 альфа'!K29</f>
        <v>4750</v>
      </c>
      <c r="L29" s="27">
        <f>'Прил.12 согаз'!L29+'Прил.12 альфа'!L29</f>
        <v>4692</v>
      </c>
      <c r="M29" s="27">
        <f>'Прил.12 согаз'!M29+'Прил.12 альфа'!M29</f>
        <v>12111</v>
      </c>
      <c r="N29" s="27">
        <f>'Прил.12 согаз'!N29+'Прил.12 альфа'!N29</f>
        <v>16920</v>
      </c>
      <c r="O29" s="27">
        <f>'Прил.12 согаз'!O29+'Прил.12 альфа'!O29</f>
        <v>1315</v>
      </c>
      <c r="P29" s="27">
        <f>'Прил.12 согаз'!P29+'Прил.12 альфа'!P29</f>
        <v>2859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115904</v>
      </c>
      <c r="E30" s="27">
        <f t="shared" si="3"/>
        <v>51630</v>
      </c>
      <c r="F30" s="27">
        <f t="shared" si="1"/>
        <v>64274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45072</v>
      </c>
      <c r="N30" s="27">
        <f>'Прил.12 согаз'!N30+'Прил.12 альфа'!N30</f>
        <v>49010</v>
      </c>
      <c r="O30" s="27">
        <f>'Прил.12 согаз'!O30+'Прил.12 альфа'!O30</f>
        <v>6558</v>
      </c>
      <c r="P30" s="27">
        <f>'Прил.12 согаз'!P30+'Прил.12 альфа'!P30</f>
        <v>15264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91495</v>
      </c>
      <c r="E31" s="27">
        <f t="shared" si="3"/>
        <v>40386</v>
      </c>
      <c r="F31" s="27">
        <f t="shared" si="1"/>
        <v>51109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35221</v>
      </c>
      <c r="N31" s="27">
        <f>'Прил.12 согаз'!N31+'Прил.12 альфа'!N31</f>
        <v>38019</v>
      </c>
      <c r="O31" s="27">
        <f>'Прил.12 согаз'!O31+'Прил.12 альфа'!O31</f>
        <v>5165</v>
      </c>
      <c r="P31" s="27">
        <f>'Прил.12 согаз'!P31+'Прил.12 альфа'!P31</f>
        <v>13090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23041</v>
      </c>
      <c r="E32" s="27">
        <f t="shared" si="3"/>
        <v>11842</v>
      </c>
      <c r="F32" s="27">
        <f t="shared" si="1"/>
        <v>11199</v>
      </c>
      <c r="G32" s="27">
        <f>'Прил.12 согаз'!G32+'Прил.12 альфа'!G32</f>
        <v>475</v>
      </c>
      <c r="H32" s="27">
        <f>'Прил.12 согаз'!H32+'Прил.12 альфа'!H32</f>
        <v>466</v>
      </c>
      <c r="I32" s="27">
        <f>'Прил.12 согаз'!I32+'Прил.12 альфа'!I32</f>
        <v>2448</v>
      </c>
      <c r="J32" s="27">
        <f>'Прил.12 согаз'!J32+'Прил.12 альфа'!J32</f>
        <v>2197</v>
      </c>
      <c r="K32" s="27">
        <f>'Прил.12 согаз'!K32+'Прил.12 альфа'!K32</f>
        <v>8919</v>
      </c>
      <c r="L32" s="27">
        <f>'Прил.12 согаз'!L32+'Прил.12 альфа'!L32</f>
        <v>8536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17020</v>
      </c>
      <c r="E33" s="27">
        <f t="shared" si="3"/>
        <v>8873</v>
      </c>
      <c r="F33" s="27">
        <f t="shared" si="1"/>
        <v>8147</v>
      </c>
      <c r="G33" s="27">
        <f>'Прил.12 согаз'!G33+'Прил.12 альфа'!G33</f>
        <v>296</v>
      </c>
      <c r="H33" s="27">
        <f>'Прил.12 согаз'!H33+'Прил.12 альфа'!H33</f>
        <v>284</v>
      </c>
      <c r="I33" s="27">
        <f>'Прил.12 согаз'!I33+'Прил.12 альфа'!I33</f>
        <v>1683</v>
      </c>
      <c r="J33" s="27">
        <f>'Прил.12 согаз'!J33+'Прил.12 альфа'!J33</f>
        <v>1635</v>
      </c>
      <c r="K33" s="27">
        <f>'Прил.12 согаз'!K33+'Прил.12 альфа'!K33</f>
        <v>6894</v>
      </c>
      <c r="L33" s="27">
        <f>'Прил.12 согаз'!L33+'Прил.12 альфа'!L33</f>
        <v>6228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16851</v>
      </c>
      <c r="E34" s="27">
        <f t="shared" si="3"/>
        <v>8646</v>
      </c>
      <c r="F34" s="27">
        <f t="shared" si="1"/>
        <v>8205</v>
      </c>
      <c r="G34" s="27">
        <f>'Прил.12 согаз'!G34+'Прил.12 альфа'!G34</f>
        <v>355</v>
      </c>
      <c r="H34" s="27">
        <f>'Прил.12 согаз'!H34+'Прил.12 альфа'!H34</f>
        <v>369</v>
      </c>
      <c r="I34" s="27">
        <f>'Прил.12 согаз'!I34+'Прил.12 альфа'!I34</f>
        <v>1709</v>
      </c>
      <c r="J34" s="27">
        <f>'Прил.12 согаз'!J34+'Прил.12 альфа'!J34</f>
        <v>1686</v>
      </c>
      <c r="K34" s="27">
        <f>'Прил.12 согаз'!K34+'Прил.12 альфа'!K34</f>
        <v>6582</v>
      </c>
      <c r="L34" s="27">
        <f>'Прил.12 согаз'!L34+'Прил.12 альфа'!L34</f>
        <v>6150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11081</v>
      </c>
      <c r="E35" s="27">
        <f t="shared" si="3"/>
        <v>5273</v>
      </c>
      <c r="F35" s="27">
        <f t="shared" si="1"/>
        <v>5808</v>
      </c>
      <c r="G35" s="27">
        <f>'Прил.12 согаз'!G35+'Прил.12 альфа'!G35</f>
        <v>9</v>
      </c>
      <c r="H35" s="27">
        <f>'Прил.12 согаз'!H35+'Прил.12 альфа'!H35</f>
        <v>7</v>
      </c>
      <c r="I35" s="27">
        <f>'Прил.12 согаз'!I35+'Прил.12 альфа'!I35</f>
        <v>29</v>
      </c>
      <c r="J35" s="27">
        <f>'Прил.12 согаз'!J35+'Прил.12 альфа'!J35</f>
        <v>33</v>
      </c>
      <c r="K35" s="27">
        <f>'Прил.12 согаз'!K35+'Прил.12 альфа'!K35</f>
        <v>121</v>
      </c>
      <c r="L35" s="27">
        <f>'Прил.12 согаз'!L35+'Прил.12 альфа'!L35</f>
        <v>108</v>
      </c>
      <c r="M35" s="27">
        <f>'Прил.12 согаз'!M35+'Прил.12 альфа'!M35</f>
        <v>4203</v>
      </c>
      <c r="N35" s="27">
        <f>'Прил.12 согаз'!N35+'Прил.12 альфа'!N35</f>
        <v>4519</v>
      </c>
      <c r="O35" s="27">
        <f>'Прил.12 согаз'!O35+'Прил.12 альфа'!O35</f>
        <v>911</v>
      </c>
      <c r="P35" s="27">
        <f>'Прил.12 согаз'!P35+'Прил.12 альфа'!P35</f>
        <v>1141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16523</v>
      </c>
      <c r="E36" s="27">
        <f t="shared" si="3"/>
        <v>7819</v>
      </c>
      <c r="F36" s="27">
        <f t="shared" si="1"/>
        <v>8704</v>
      </c>
      <c r="G36" s="27">
        <f>'Прил.12 согаз'!G36+'Прил.12 альфа'!G36</f>
        <v>61</v>
      </c>
      <c r="H36" s="27">
        <f>'Прил.12 согаз'!H36+'Прил.12 альфа'!H36</f>
        <v>61</v>
      </c>
      <c r="I36" s="27">
        <f>'Прил.12 согаз'!I36+'Прил.12 альфа'!I36</f>
        <v>319</v>
      </c>
      <c r="J36" s="27">
        <f>'Прил.12 согаз'!J36+'Прил.12 альфа'!J36</f>
        <v>263</v>
      </c>
      <c r="K36" s="27">
        <f>'Прил.12 согаз'!K36+'Прил.12 альфа'!K36</f>
        <v>1390</v>
      </c>
      <c r="L36" s="27">
        <f>'Прил.12 согаз'!L36+'Прил.12 альфа'!L36</f>
        <v>1268</v>
      </c>
      <c r="M36" s="27">
        <f>'Прил.12 согаз'!M36+'Прил.12 альфа'!M36</f>
        <v>5231</v>
      </c>
      <c r="N36" s="27">
        <f>'Прил.12 согаз'!N36+'Прил.12 альфа'!N36</f>
        <v>5324</v>
      </c>
      <c r="O36" s="27">
        <f>'Прил.12 согаз'!O36+'Прил.12 альфа'!O36</f>
        <v>818</v>
      </c>
      <c r="P36" s="27">
        <f>'Прил.12 согаз'!P36+'Прил.12 альфа'!P36</f>
        <v>1788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40402</v>
      </c>
      <c r="E37" s="27">
        <f t="shared" si="3"/>
        <v>18097</v>
      </c>
      <c r="F37" s="27">
        <f t="shared" si="1"/>
        <v>22305</v>
      </c>
      <c r="G37" s="27">
        <f>'Прил.12 согаз'!G37+'Прил.12 альфа'!G37</f>
        <v>253</v>
      </c>
      <c r="H37" s="27">
        <f>'Прил.12 согаз'!H37+'Прил.12 альфа'!H37</f>
        <v>242</v>
      </c>
      <c r="I37" s="27">
        <f>'Прил.12 согаз'!I37+'Прил.12 альфа'!I37</f>
        <v>1242</v>
      </c>
      <c r="J37" s="27">
        <f>'Прил.12 согаз'!J37+'Прил.12 альфа'!J37</f>
        <v>1142</v>
      </c>
      <c r="K37" s="27">
        <f>'Прил.12 согаз'!K37+'Прил.12 альфа'!K37</f>
        <v>4574</v>
      </c>
      <c r="L37" s="27">
        <f>'Прил.12 согаз'!L37+'Прил.12 альфа'!L37</f>
        <v>4325</v>
      </c>
      <c r="M37" s="27">
        <f>'Прил.12 согаз'!M37+'Прил.12 альфа'!M37</f>
        <v>11109</v>
      </c>
      <c r="N37" s="27">
        <f>'Прил.12 согаз'!N37+'Прил.12 альфа'!N37</f>
        <v>14719</v>
      </c>
      <c r="O37" s="27">
        <f>'Прил.12 согаз'!O37+'Прил.12 альфа'!O37</f>
        <v>919</v>
      </c>
      <c r="P37" s="27">
        <f>'Прил.12 согаз'!P37+'Прил.12 альфа'!P37</f>
        <v>1877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5996</v>
      </c>
      <c r="E38" s="27">
        <f t="shared" si="3"/>
        <v>2235</v>
      </c>
      <c r="F38" s="27">
        <f t="shared" si="1"/>
        <v>3761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1809</v>
      </c>
      <c r="N38" s="27">
        <f>'Прил.12 согаз'!N38+'Прил.12 альфа'!N38</f>
        <v>2708</v>
      </c>
      <c r="O38" s="27">
        <f>'Прил.12 согаз'!O38+'Прил.12 альфа'!O38</f>
        <v>426</v>
      </c>
      <c r="P38" s="27">
        <f>'Прил.12 согаз'!P38+'Прил.12 альфа'!P38</f>
        <v>1053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3412</v>
      </c>
      <c r="E39" s="27">
        <f t="shared" si="3"/>
        <v>1956</v>
      </c>
      <c r="F39" s="27">
        <f t="shared" si="1"/>
        <v>1456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1671</v>
      </c>
      <c r="N39" s="27">
        <f>'Прил.12 согаз'!N39+'Прил.12 альфа'!N39</f>
        <v>1251</v>
      </c>
      <c r="O39" s="27">
        <f>'Прил.12 согаз'!O39+'Прил.12 альфа'!O39</f>
        <v>285</v>
      </c>
      <c r="P39" s="27">
        <f>'Прил.12 согаз'!P39+'Прил.12 альфа'!P39</f>
        <v>205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5494</v>
      </c>
      <c r="E40" s="27">
        <f t="shared" si="3"/>
        <v>2565</v>
      </c>
      <c r="F40" s="27">
        <f t="shared" si="1"/>
        <v>2929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2281</v>
      </c>
      <c r="N40" s="27">
        <f>'Прил.12 согаз'!N40+'Прил.12 альфа'!N40</f>
        <v>2127</v>
      </c>
      <c r="O40" s="27">
        <f>'Прил.12 согаз'!O40+'Прил.12 альфа'!O40</f>
        <v>284</v>
      </c>
      <c r="P40" s="27">
        <f>'Прил.12 согаз'!P40+'Прил.12 альфа'!P40</f>
        <v>802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5941</v>
      </c>
      <c r="E41" s="27">
        <f t="shared" si="3"/>
        <v>3398</v>
      </c>
      <c r="F41" s="27">
        <f t="shared" si="1"/>
        <v>2543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3016</v>
      </c>
      <c r="N41" s="27">
        <f>'Прил.12 согаз'!N41+'Прил.12 альфа'!N41</f>
        <v>1967</v>
      </c>
      <c r="O41" s="27">
        <f>'Прил.12 согаз'!O41+'Прил.12 альфа'!O41</f>
        <v>382</v>
      </c>
      <c r="P41" s="27">
        <f>'Прил.12 согаз'!P41+'Прил.12 альфа'!P41</f>
        <v>576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5958</v>
      </c>
      <c r="E42" s="27">
        <f t="shared" si="3"/>
        <v>2712</v>
      </c>
      <c r="F42" s="27">
        <f t="shared" si="1"/>
        <v>3246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2343</v>
      </c>
      <c r="N42" s="27">
        <f>'Прил.12 согаз'!N42+'Прил.12 альфа'!N42</f>
        <v>2480</v>
      </c>
      <c r="O42" s="27">
        <f>'Прил.12 согаз'!O42+'Прил.12 альфа'!O42</f>
        <v>369</v>
      </c>
      <c r="P42" s="27">
        <f>'Прил.12 согаз'!P42+'Прил.12 альфа'!P42</f>
        <v>766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7889</v>
      </c>
      <c r="E43" s="27">
        <f t="shared" si="3"/>
        <v>5534</v>
      </c>
      <c r="F43" s="27">
        <f t="shared" si="1"/>
        <v>2355</v>
      </c>
      <c r="G43" s="27">
        <f>'Прил.12 согаз'!G43+'Прил.12 альфа'!G43</f>
        <v>14</v>
      </c>
      <c r="H43" s="27">
        <f>'Прил.12 согаз'!H43+'Прил.12 альфа'!H43</f>
        <v>18</v>
      </c>
      <c r="I43" s="27">
        <f>'Прил.12 согаз'!I43+'Прил.12 альфа'!I43</f>
        <v>88</v>
      </c>
      <c r="J43" s="27">
        <f>'Прил.12 согаз'!J43+'Прил.12 альфа'!J43</f>
        <v>74</v>
      </c>
      <c r="K43" s="27">
        <f>'Прил.12 согаз'!K43+'Прил.12 альфа'!K43</f>
        <v>227</v>
      </c>
      <c r="L43" s="27">
        <f>'Прил.12 согаз'!L43+'Прил.12 альфа'!L43</f>
        <v>233</v>
      </c>
      <c r="M43" s="27">
        <f>'Прил.12 согаз'!M43+'Прил.12 альфа'!M43</f>
        <v>5091</v>
      </c>
      <c r="N43" s="27">
        <f>'Прил.12 согаз'!N43+'Прил.12 альфа'!N43</f>
        <v>1910</v>
      </c>
      <c r="O43" s="27">
        <f>'Прил.12 согаз'!O43+'Прил.12 альфа'!O43</f>
        <v>114</v>
      </c>
      <c r="P43" s="27">
        <f>'Прил.12 согаз'!P43+'Прил.12 альфа'!P43</f>
        <v>120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702354</v>
      </c>
      <c r="E44" s="21">
        <f t="shared" ref="E44:E51" si="5">G44+I44+K44+M44+O44</f>
        <v>324652</v>
      </c>
      <c r="F44" s="21">
        <f t="shared" ref="F44:F51" si="6">H44+J44+L44+N44+P44</f>
        <v>377702</v>
      </c>
      <c r="G44" s="21">
        <f>SUM(G45:G51)</f>
        <v>2925</v>
      </c>
      <c r="H44" s="21">
        <f t="shared" ref="H44:P44" si="7">SUM(H45:H51)</f>
        <v>2812</v>
      </c>
      <c r="I44" s="21">
        <f t="shared" si="7"/>
        <v>14852</v>
      </c>
      <c r="J44" s="21">
        <f t="shared" si="7"/>
        <v>14063</v>
      </c>
      <c r="K44" s="21">
        <f t="shared" si="7"/>
        <v>57481</v>
      </c>
      <c r="L44" s="21">
        <f t="shared" si="7"/>
        <v>54176</v>
      </c>
      <c r="M44" s="21">
        <f t="shared" si="7"/>
        <v>218865</v>
      </c>
      <c r="N44" s="21">
        <f t="shared" si="7"/>
        <v>235614</v>
      </c>
      <c r="O44" s="21">
        <f t="shared" si="7"/>
        <v>30529</v>
      </c>
      <c r="P44" s="21">
        <f t="shared" si="7"/>
        <v>71037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>
        <f>'Прил.12 согаз'!G46+'Прил.12 альфа'!G46</f>
        <v>0</v>
      </c>
      <c r="H46" s="26">
        <f>'Прил.12 согаз'!H46+'Прил.12 альфа'!H46</f>
        <v>0</v>
      </c>
      <c r="I46" s="26">
        <f>'Прил.12 согаз'!I46+'Прил.12 альфа'!I46</f>
        <v>0</v>
      </c>
      <c r="J46" s="26">
        <f>'Прил.12 согаз'!J46+'Прил.12 альфа'!J46</f>
        <v>0</v>
      </c>
      <c r="K46" s="26">
        <f>'Прил.12 согаз'!K46+'Прил.12 альфа'!K46</f>
        <v>0</v>
      </c>
      <c r="L46" s="26">
        <f>'Прил.12 согаз'!L46+'Прил.12 альфа'!L46</f>
        <v>0</v>
      </c>
      <c r="M46" s="26">
        <f>'Прил.12 согаз'!M46+'Прил.12 альфа'!M46</f>
        <v>0</v>
      </c>
      <c r="N46" s="26">
        <f>'Прил.12 согаз'!N46+'Прил.12 альфа'!N46</f>
        <v>0</v>
      </c>
      <c r="O46" s="26">
        <f>'Прил.12 согаз'!O46+'Прил.12 альфа'!O46</f>
        <v>0</v>
      </c>
      <c r="P46" s="26">
        <f>'Прил.12 согаз'!P46+'Прил.12 альфа'!P46</f>
        <v>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642979</v>
      </c>
      <c r="E48" s="59">
        <f t="shared" si="5"/>
        <v>297722</v>
      </c>
      <c r="F48" s="59">
        <f t="shared" si="6"/>
        <v>345257</v>
      </c>
      <c r="G48" s="58">
        <f>'Прил.12 согаз'!G48+'Прил.12 альфа'!G48</f>
        <v>2601</v>
      </c>
      <c r="H48" s="58">
        <f>'Прил.12 согаз'!H48+'Прил.12 альфа'!H48</f>
        <v>2501</v>
      </c>
      <c r="I48" s="58">
        <f>'Прил.12 согаз'!I48+'Прил.12 альфа'!I48</f>
        <v>13187</v>
      </c>
      <c r="J48" s="58">
        <f>'Прил.12 согаз'!J48+'Прил.12 альфа'!J48</f>
        <v>12589</v>
      </c>
      <c r="K48" s="58">
        <f>'Прил.12 согаз'!K48+'Прил.12 альфа'!K48</f>
        <v>51229</v>
      </c>
      <c r="L48" s="58">
        <f>'Прил.12 согаз'!L48+'Прил.12 альфа'!L48</f>
        <v>48235</v>
      </c>
      <c r="M48" s="58">
        <f>'Прил.12 согаз'!M48+'Прил.12 альфа'!M48</f>
        <v>201929</v>
      </c>
      <c r="N48" s="58">
        <f>'Прил.12 согаз'!N48+'Прил.12 альфа'!N48</f>
        <v>214614</v>
      </c>
      <c r="O48" s="58">
        <f>'Прил.12 согаз'!O48+'Прил.12 альфа'!O48</f>
        <v>28776</v>
      </c>
      <c r="P48" s="58">
        <f>'Прил.12 согаз'!P48+'Прил.12 альфа'!P48</f>
        <v>67318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16471</v>
      </c>
      <c r="E49" s="27">
        <f t="shared" si="5"/>
        <v>7763</v>
      </c>
      <c r="F49" s="27">
        <f t="shared" si="6"/>
        <v>8708</v>
      </c>
      <c r="G49" s="26">
        <f>'Прил.12 согаз'!G49+'Прил.12 альфа'!G49</f>
        <v>60</v>
      </c>
      <c r="H49" s="26">
        <f>'Прил.12 согаз'!H49+'Прил.12 альфа'!H49</f>
        <v>60</v>
      </c>
      <c r="I49" s="26">
        <f>'Прил.12 согаз'!I49+'Прил.12 альфа'!I49</f>
        <v>321</v>
      </c>
      <c r="J49" s="26">
        <f>'Прил.12 согаз'!J49+'Прил.12 альфа'!J49</f>
        <v>265</v>
      </c>
      <c r="K49" s="26">
        <f>'Прил.12 согаз'!K49+'Прил.12 альфа'!K49</f>
        <v>1410</v>
      </c>
      <c r="L49" s="26">
        <f>'Прил.12 согаз'!L49+'Прил.12 альфа'!L49</f>
        <v>1300</v>
      </c>
      <c r="M49" s="26">
        <f>'Прил.12 согаз'!M49+'Прил.12 альфа'!M49</f>
        <v>5160</v>
      </c>
      <c r="N49" s="26">
        <f>'Прил.12 согаз'!N49+'Прил.12 альфа'!N49</f>
        <v>5307</v>
      </c>
      <c r="O49" s="26">
        <f>'Прил.12 согаз'!O49+'Прил.12 альфа'!O49</f>
        <v>812</v>
      </c>
      <c r="P49" s="26">
        <f>'Прил.12 согаз'!P49+'Прил.12 альфа'!P49</f>
        <v>1776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42904</v>
      </c>
      <c r="E50" s="27">
        <f t="shared" si="5"/>
        <v>19167</v>
      </c>
      <c r="F50" s="27">
        <f t="shared" si="6"/>
        <v>23737</v>
      </c>
      <c r="G50" s="26">
        <f>'Прил.12 согаз'!G50+'Прил.12 альфа'!G50</f>
        <v>264</v>
      </c>
      <c r="H50" s="26">
        <f>'Прил.12 согаз'!H50+'Прил.12 альфа'!H50</f>
        <v>251</v>
      </c>
      <c r="I50" s="26">
        <f>'Прил.12 согаз'!I50+'Прил.12 альфа'!I50</f>
        <v>1344</v>
      </c>
      <c r="J50" s="26">
        <f>'Прил.12 согаз'!J50+'Прил.12 альфа'!J50</f>
        <v>1209</v>
      </c>
      <c r="K50" s="26">
        <f>'Прил.12 согаз'!K50+'Прил.12 альфа'!K50</f>
        <v>4842</v>
      </c>
      <c r="L50" s="26">
        <f>'Прил.12 согаз'!L50+'Прил.12 альфа'!L50</f>
        <v>4641</v>
      </c>
      <c r="M50" s="26">
        <f>'Прил.12 согаз'!M50+'Прил.12 альфа'!M50</f>
        <v>11776</v>
      </c>
      <c r="N50" s="26">
        <f>'Прил.12 согаз'!N50+'Прил.12 альфа'!N50</f>
        <v>15693</v>
      </c>
      <c r="O50" s="26">
        <f>'Прил.12 согаз'!O50+'Прил.12 альфа'!O50</f>
        <v>941</v>
      </c>
      <c r="P50" s="26">
        <f>'Прил.12 согаз'!P50+'Прил.12 альфа'!P50</f>
        <v>1943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431271</v>
      </c>
      <c r="E20" s="21">
        <f t="shared" ref="E20:E43" si="1">G20+I20+K20+M20+O20</f>
        <v>200208</v>
      </c>
      <c r="F20" s="21">
        <f t="shared" ref="F20:F43" si="2">H20+J20+L20+N20+P20</f>
        <v>231063</v>
      </c>
      <c r="G20" s="21">
        <f t="shared" ref="G20:P20" si="3">SUM(G21:G43)</f>
        <v>1899</v>
      </c>
      <c r="H20" s="21">
        <f t="shared" si="3"/>
        <v>1804</v>
      </c>
      <c r="I20" s="21">
        <f t="shared" si="3"/>
        <v>9322</v>
      </c>
      <c r="J20" s="21">
        <f t="shared" si="3"/>
        <v>8921</v>
      </c>
      <c r="K20" s="21">
        <f t="shared" si="3"/>
        <v>34362</v>
      </c>
      <c r="L20" s="21">
        <f t="shared" si="3"/>
        <v>32385</v>
      </c>
      <c r="M20" s="21">
        <f t="shared" si="3"/>
        <v>135654</v>
      </c>
      <c r="N20" s="21">
        <f t="shared" si="3"/>
        <v>145241</v>
      </c>
      <c r="O20" s="21">
        <f t="shared" si="3"/>
        <v>18971</v>
      </c>
      <c r="P20" s="21">
        <f t="shared" si="3"/>
        <v>42712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997</v>
      </c>
      <c r="E21" s="27">
        <f>G21+I21+K21+M21+O21</f>
        <v>290</v>
      </c>
      <c r="F21" s="27">
        <f t="shared" si="2"/>
        <v>707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249</v>
      </c>
      <c r="N21" s="27">
        <v>669</v>
      </c>
      <c r="O21" s="27">
        <v>41</v>
      </c>
      <c r="P21" s="27">
        <v>38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45003</v>
      </c>
      <c r="E22" s="27">
        <f t="shared" si="1"/>
        <v>21942</v>
      </c>
      <c r="F22" s="27">
        <f t="shared" si="2"/>
        <v>23061</v>
      </c>
      <c r="G22" s="27">
        <v>302</v>
      </c>
      <c r="H22" s="27">
        <v>278</v>
      </c>
      <c r="I22" s="27">
        <v>1025</v>
      </c>
      <c r="J22" s="27">
        <v>962</v>
      </c>
      <c r="K22" s="27">
        <v>3369</v>
      </c>
      <c r="L22" s="27">
        <v>3262</v>
      </c>
      <c r="M22" s="27">
        <v>15440</v>
      </c>
      <c r="N22" s="27">
        <v>14723</v>
      </c>
      <c r="O22" s="27">
        <v>1806</v>
      </c>
      <c r="P22" s="27">
        <v>3836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2083</v>
      </c>
      <c r="E23" s="27">
        <f t="shared" si="1"/>
        <v>1065</v>
      </c>
      <c r="F23" s="27">
        <f t="shared" si="2"/>
        <v>1018</v>
      </c>
      <c r="G23" s="27">
        <v>2</v>
      </c>
      <c r="H23" s="27">
        <v>4</v>
      </c>
      <c r="I23" s="27">
        <v>13</v>
      </c>
      <c r="J23" s="27">
        <v>4</v>
      </c>
      <c r="K23" s="27">
        <v>95</v>
      </c>
      <c r="L23" s="27">
        <v>93</v>
      </c>
      <c r="M23" s="27">
        <v>838</v>
      </c>
      <c r="N23" s="27">
        <v>741</v>
      </c>
      <c r="O23" s="27">
        <v>117</v>
      </c>
      <c r="P23" s="27">
        <v>176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36208</v>
      </c>
      <c r="E24" s="27">
        <f t="shared" si="1"/>
        <v>17300</v>
      </c>
      <c r="F24" s="27">
        <f t="shared" si="2"/>
        <v>18908</v>
      </c>
      <c r="G24" s="27">
        <v>140</v>
      </c>
      <c r="H24" s="27">
        <v>118</v>
      </c>
      <c r="I24" s="27">
        <v>683</v>
      </c>
      <c r="J24" s="27">
        <v>631</v>
      </c>
      <c r="K24" s="27">
        <v>2735</v>
      </c>
      <c r="L24" s="27">
        <v>2637</v>
      </c>
      <c r="M24" s="27">
        <v>12059</v>
      </c>
      <c r="N24" s="27">
        <v>11647</v>
      </c>
      <c r="O24" s="27">
        <v>1683</v>
      </c>
      <c r="P24" s="27">
        <v>3875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784</v>
      </c>
      <c r="E25" s="27">
        <f t="shared" si="1"/>
        <v>461</v>
      </c>
      <c r="F25" s="27">
        <f t="shared" si="2"/>
        <v>323</v>
      </c>
      <c r="G25" s="27">
        <v>2</v>
      </c>
      <c r="H25" s="27">
        <v>1</v>
      </c>
      <c r="I25" s="27">
        <v>2</v>
      </c>
      <c r="J25" s="27">
        <v>6</v>
      </c>
      <c r="K25" s="27">
        <v>32</v>
      </c>
      <c r="L25" s="27">
        <v>28</v>
      </c>
      <c r="M25" s="27">
        <v>380</v>
      </c>
      <c r="N25" s="27">
        <v>223</v>
      </c>
      <c r="O25" s="27">
        <v>45</v>
      </c>
      <c r="P25" s="27">
        <v>65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18140</v>
      </c>
      <c r="E26" s="27">
        <f t="shared" si="1"/>
        <v>8759</v>
      </c>
      <c r="F26" s="27">
        <f t="shared" si="2"/>
        <v>9381</v>
      </c>
      <c r="G26" s="27">
        <v>3</v>
      </c>
      <c r="H26" s="27">
        <v>3</v>
      </c>
      <c r="I26" s="27">
        <v>401</v>
      </c>
      <c r="J26" s="27">
        <v>349</v>
      </c>
      <c r="K26" s="27">
        <v>1218</v>
      </c>
      <c r="L26" s="27">
        <v>1174</v>
      </c>
      <c r="M26" s="27">
        <v>6312</v>
      </c>
      <c r="N26" s="27">
        <v>6115</v>
      </c>
      <c r="O26" s="27">
        <v>825</v>
      </c>
      <c r="P26" s="27">
        <v>1740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10224</v>
      </c>
      <c r="E27" s="27">
        <f t="shared" si="1"/>
        <v>4903</v>
      </c>
      <c r="F27" s="27">
        <f t="shared" si="2"/>
        <v>5321</v>
      </c>
      <c r="G27" s="27">
        <v>2</v>
      </c>
      <c r="H27" s="27">
        <v>2</v>
      </c>
      <c r="I27" s="27">
        <v>224</v>
      </c>
      <c r="J27" s="27">
        <v>234</v>
      </c>
      <c r="K27" s="27">
        <v>780</v>
      </c>
      <c r="L27" s="27">
        <v>784</v>
      </c>
      <c r="M27" s="27">
        <v>3473</v>
      </c>
      <c r="N27" s="27">
        <v>3544</v>
      </c>
      <c r="O27" s="27">
        <v>424</v>
      </c>
      <c r="P27" s="27">
        <v>757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30387</v>
      </c>
      <c r="E28" s="27">
        <f t="shared" si="1"/>
        <v>13830</v>
      </c>
      <c r="F28" s="27">
        <f t="shared" si="2"/>
        <v>16557</v>
      </c>
      <c r="G28" s="27">
        <v>175</v>
      </c>
      <c r="H28" s="27">
        <v>140</v>
      </c>
      <c r="I28" s="27">
        <v>833</v>
      </c>
      <c r="J28" s="27">
        <v>844</v>
      </c>
      <c r="K28" s="27">
        <v>2847</v>
      </c>
      <c r="L28" s="27">
        <v>2730</v>
      </c>
      <c r="M28" s="27">
        <v>9052</v>
      </c>
      <c r="N28" s="27">
        <v>10443</v>
      </c>
      <c r="O28" s="27">
        <v>923</v>
      </c>
      <c r="P28" s="27">
        <v>2400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25093</v>
      </c>
      <c r="E29" s="27">
        <f t="shared" si="1"/>
        <v>10714</v>
      </c>
      <c r="F29" s="27">
        <f t="shared" si="2"/>
        <v>14379</v>
      </c>
      <c r="G29" s="27">
        <v>271</v>
      </c>
      <c r="H29" s="27">
        <v>291</v>
      </c>
      <c r="I29" s="27">
        <v>824</v>
      </c>
      <c r="J29" s="27">
        <v>850</v>
      </c>
      <c r="K29" s="27">
        <v>2429</v>
      </c>
      <c r="L29" s="27">
        <v>2393</v>
      </c>
      <c r="M29" s="27">
        <v>6475</v>
      </c>
      <c r="N29" s="27">
        <v>9484</v>
      </c>
      <c r="O29" s="27">
        <v>715</v>
      </c>
      <c r="P29" s="27">
        <v>1361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91614</v>
      </c>
      <c r="E30" s="27">
        <f t="shared" si="1"/>
        <v>40448</v>
      </c>
      <c r="F30" s="27">
        <f t="shared" si="2"/>
        <v>51166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34979</v>
      </c>
      <c r="N30" s="27">
        <v>38163</v>
      </c>
      <c r="O30" s="27">
        <v>5469</v>
      </c>
      <c r="P30" s="27">
        <v>13003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69670</v>
      </c>
      <c r="E31" s="27">
        <f t="shared" si="1"/>
        <v>30545</v>
      </c>
      <c r="F31" s="27">
        <f t="shared" si="2"/>
        <v>39125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26492</v>
      </c>
      <c r="N31" s="27">
        <v>28905</v>
      </c>
      <c r="O31" s="27">
        <v>4053</v>
      </c>
      <c r="P31" s="27">
        <v>10220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18478</v>
      </c>
      <c r="E32" s="27">
        <f t="shared" si="1"/>
        <v>9537</v>
      </c>
      <c r="F32" s="27">
        <f t="shared" si="2"/>
        <v>8941</v>
      </c>
      <c r="G32" s="27">
        <v>386</v>
      </c>
      <c r="H32" s="27">
        <v>356</v>
      </c>
      <c r="I32" s="27">
        <v>1888</v>
      </c>
      <c r="J32" s="27">
        <v>1703</v>
      </c>
      <c r="K32" s="27">
        <v>7263</v>
      </c>
      <c r="L32" s="27">
        <v>6882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13705</v>
      </c>
      <c r="E33" s="27">
        <f t="shared" si="1"/>
        <v>7224</v>
      </c>
      <c r="F33" s="27">
        <f t="shared" si="2"/>
        <v>6481</v>
      </c>
      <c r="G33" s="27">
        <v>238</v>
      </c>
      <c r="H33" s="27">
        <v>212</v>
      </c>
      <c r="I33" s="27">
        <v>1298</v>
      </c>
      <c r="J33" s="27">
        <v>1292</v>
      </c>
      <c r="K33" s="27">
        <v>5688</v>
      </c>
      <c r="L33" s="27">
        <v>4977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13579</v>
      </c>
      <c r="E34" s="27">
        <f t="shared" si="1"/>
        <v>6974</v>
      </c>
      <c r="F34" s="27">
        <f t="shared" si="2"/>
        <v>6605</v>
      </c>
      <c r="G34" s="27">
        <v>291</v>
      </c>
      <c r="H34" s="27">
        <v>299</v>
      </c>
      <c r="I34" s="27">
        <v>1355</v>
      </c>
      <c r="J34" s="27">
        <v>1350</v>
      </c>
      <c r="K34" s="27">
        <v>5328</v>
      </c>
      <c r="L34" s="27">
        <v>4956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8400</v>
      </c>
      <c r="E35" s="27">
        <f t="shared" si="1"/>
        <v>3990</v>
      </c>
      <c r="F35" s="27">
        <f t="shared" si="2"/>
        <v>4410</v>
      </c>
      <c r="G35" s="27">
        <v>0</v>
      </c>
      <c r="H35" s="27">
        <v>1</v>
      </c>
      <c r="I35" s="27">
        <v>17</v>
      </c>
      <c r="J35" s="27">
        <v>14</v>
      </c>
      <c r="K35" s="27">
        <v>42</v>
      </c>
      <c r="L35" s="27">
        <v>43</v>
      </c>
      <c r="M35" s="27">
        <v>3203</v>
      </c>
      <c r="N35" s="27">
        <v>3417</v>
      </c>
      <c r="O35" s="27">
        <v>728</v>
      </c>
      <c r="P35" s="27">
        <v>935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13823</v>
      </c>
      <c r="E36" s="27">
        <f t="shared" si="1"/>
        <v>6644</v>
      </c>
      <c r="F36" s="27">
        <f t="shared" si="2"/>
        <v>7179</v>
      </c>
      <c r="G36" s="27">
        <v>58</v>
      </c>
      <c r="H36" s="27">
        <v>61</v>
      </c>
      <c r="I36" s="27">
        <v>311</v>
      </c>
      <c r="J36" s="27">
        <v>260</v>
      </c>
      <c r="K36" s="27">
        <v>1127</v>
      </c>
      <c r="L36" s="27">
        <v>1050</v>
      </c>
      <c r="M36" s="27">
        <v>4470</v>
      </c>
      <c r="N36" s="27">
        <v>4390</v>
      </c>
      <c r="O36" s="27">
        <v>678</v>
      </c>
      <c r="P36" s="27">
        <v>1418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12614</v>
      </c>
      <c r="E37" s="27">
        <f t="shared" si="1"/>
        <v>5480</v>
      </c>
      <c r="F37" s="27">
        <f t="shared" si="2"/>
        <v>7134</v>
      </c>
      <c r="G37" s="27">
        <v>22</v>
      </c>
      <c r="H37" s="27">
        <v>28</v>
      </c>
      <c r="I37" s="27">
        <v>418</v>
      </c>
      <c r="J37" s="27">
        <v>393</v>
      </c>
      <c r="K37" s="27">
        <v>1268</v>
      </c>
      <c r="L37" s="27">
        <v>1250</v>
      </c>
      <c r="M37" s="27">
        <v>3485</v>
      </c>
      <c r="N37" s="27">
        <v>4905</v>
      </c>
      <c r="O37" s="27">
        <v>287</v>
      </c>
      <c r="P37" s="27">
        <v>558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4167</v>
      </c>
      <c r="E38" s="27">
        <f t="shared" si="1"/>
        <v>1629</v>
      </c>
      <c r="F38" s="27">
        <f t="shared" si="2"/>
        <v>2538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1332</v>
      </c>
      <c r="N38" s="27">
        <v>1857</v>
      </c>
      <c r="O38" s="27">
        <v>297</v>
      </c>
      <c r="P38" s="27">
        <v>681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2573</v>
      </c>
      <c r="E39" s="27">
        <f t="shared" si="1"/>
        <v>1490</v>
      </c>
      <c r="F39" s="27">
        <f t="shared" si="2"/>
        <v>1083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1255</v>
      </c>
      <c r="N39" s="27">
        <v>915</v>
      </c>
      <c r="O39" s="27">
        <v>235</v>
      </c>
      <c r="P39" s="27">
        <v>168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4645</v>
      </c>
      <c r="E40" s="27">
        <f t="shared" si="1"/>
        <v>2142</v>
      </c>
      <c r="F40" s="27">
        <f t="shared" si="2"/>
        <v>2503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1886</v>
      </c>
      <c r="N40" s="27">
        <v>1792</v>
      </c>
      <c r="O40" s="27">
        <v>256</v>
      </c>
      <c r="P40" s="27">
        <v>711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370</v>
      </c>
      <c r="E41" s="27">
        <f t="shared" si="1"/>
        <v>218</v>
      </c>
      <c r="F41" s="27">
        <f t="shared" si="2"/>
        <v>152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203</v>
      </c>
      <c r="N41" s="27">
        <v>133</v>
      </c>
      <c r="O41" s="27">
        <v>15</v>
      </c>
      <c r="P41" s="27">
        <v>19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4753</v>
      </c>
      <c r="E42" s="27">
        <f t="shared" si="1"/>
        <v>2136</v>
      </c>
      <c r="F42" s="27">
        <f t="shared" si="2"/>
        <v>2617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1844</v>
      </c>
      <c r="N42" s="27">
        <v>1954</v>
      </c>
      <c r="O42" s="27">
        <v>292</v>
      </c>
      <c r="P42" s="27">
        <v>663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3961</v>
      </c>
      <c r="E43" s="27">
        <f t="shared" si="1"/>
        <v>2487</v>
      </c>
      <c r="F43" s="27">
        <f t="shared" si="2"/>
        <v>1474</v>
      </c>
      <c r="G43" s="27">
        <v>7</v>
      </c>
      <c r="H43" s="27">
        <v>10</v>
      </c>
      <c r="I43" s="27">
        <v>30</v>
      </c>
      <c r="J43" s="27">
        <v>29</v>
      </c>
      <c r="K43" s="27">
        <v>141</v>
      </c>
      <c r="L43" s="27">
        <v>126</v>
      </c>
      <c r="M43" s="27">
        <v>2227</v>
      </c>
      <c r="N43" s="27">
        <v>1221</v>
      </c>
      <c r="O43" s="27">
        <v>82</v>
      </c>
      <c r="P43" s="27">
        <v>88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431271</v>
      </c>
      <c r="E44" s="21">
        <f t="shared" ref="E44:E51" si="5">G44+I44+K44+M44+O44</f>
        <v>200208</v>
      </c>
      <c r="F44" s="21">
        <f t="shared" ref="F44:F51" si="6">H44+J44+L44+N44+P44</f>
        <v>231063</v>
      </c>
      <c r="G44" s="21">
        <f>SUM(G45:G51)</f>
        <v>1899</v>
      </c>
      <c r="H44" s="21">
        <f t="shared" ref="H44:P44" si="7">SUM(H45:H51)</f>
        <v>1804</v>
      </c>
      <c r="I44" s="21">
        <f t="shared" si="7"/>
        <v>9322</v>
      </c>
      <c r="J44" s="21">
        <f t="shared" si="7"/>
        <v>8921</v>
      </c>
      <c r="K44" s="21">
        <f t="shared" si="7"/>
        <v>34362</v>
      </c>
      <c r="L44" s="21">
        <f t="shared" si="7"/>
        <v>32385</v>
      </c>
      <c r="M44" s="21">
        <f t="shared" si="7"/>
        <v>135654</v>
      </c>
      <c r="N44" s="21">
        <f t="shared" si="7"/>
        <v>145241</v>
      </c>
      <c r="O44" s="21">
        <f t="shared" si="7"/>
        <v>18971</v>
      </c>
      <c r="P44" s="21">
        <f t="shared" si="7"/>
        <v>42712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404072</v>
      </c>
      <c r="E48" s="27">
        <f t="shared" si="5"/>
        <v>187756</v>
      </c>
      <c r="F48" s="27">
        <f t="shared" si="6"/>
        <v>216316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2020'!F34+'Прил. 11 СОГАЗ 2020'!F35+'Прил. 11 СОГАЗ 2020'!F38</f>
        <v>1815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2020'!G34+'Прил. 11 СОГАЗ 2020'!G35+'Прил. 11 СОГАЗ 2020'!G38</f>
        <v>1716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2020'!H34+'Прил. 11 СОГАЗ 2020'!H35+'Прил. 11 СОГАЗ 2020'!H38</f>
        <v>8571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2020'!I34+'Прил. 11 СОГАЗ 2020'!I35+'Прил. 11 СОГАЗ 2020'!I38</f>
        <v>8254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2020'!J34+'Прил. 11 СОГАЗ 2020'!J35+'Прил. 11 СОГАЗ 2020'!J38</f>
        <v>31878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2020'!K34+'Прил. 11 СОГАЗ 2020'!K35+'Прил. 11 СОГАЗ 2020'!K38</f>
        <v>29988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2020'!L34+'Прил. 11 СОГАЗ 2020'!L35+'Прил. 11 СОГАЗ 2020'!L38</f>
        <v>127489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2020'!M34+'Прил. 11 СОГАЗ 2020'!M35+'Прил. 11 СОГАЗ 2020'!M38</f>
        <v>135641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2020'!N34+'Прил. 11 СОГАЗ 2020'!N35+'Прил. 11 СОГАЗ 2020'!N38</f>
        <v>18003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2020'!O34+'Прил. 11 СОГАЗ 2020'!O35+'Прил. 11 СОГАЗ 2020'!O38</f>
        <v>40717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13881</v>
      </c>
      <c r="E49" s="27">
        <f t="shared" si="5"/>
        <v>6638</v>
      </c>
      <c r="F49" s="27">
        <f t="shared" si="6"/>
        <v>7243</v>
      </c>
      <c r="G49" s="26">
        <f>'Прил. 11 СОГАЗ 2020'!F36</f>
        <v>59</v>
      </c>
      <c r="H49" s="26">
        <f>'Прил. 11 СОГАЗ 2020'!G36</f>
        <v>60</v>
      </c>
      <c r="I49" s="26">
        <f>'Прил. 11 СОГАЗ 2020'!H36</f>
        <v>314</v>
      </c>
      <c r="J49" s="26">
        <f>'Прил. 11 СОГАЗ 2020'!I36</f>
        <v>261</v>
      </c>
      <c r="K49" s="26">
        <f>'Прил. 11 СОГАЗ 2020'!J36</f>
        <v>1145</v>
      </c>
      <c r="L49" s="26">
        <f>'Прил. 11 СОГАЗ 2020'!K36</f>
        <v>1075</v>
      </c>
      <c r="M49" s="26">
        <f>'Прил. 11 СОГАЗ 2020'!L36</f>
        <v>4444</v>
      </c>
      <c r="N49" s="26">
        <f>'Прил. 11 СОГАЗ 2020'!M36</f>
        <v>4428</v>
      </c>
      <c r="O49" s="26">
        <f>'Прил. 11 СОГАЗ 2020'!N36</f>
        <v>676</v>
      </c>
      <c r="P49" s="26">
        <f>'Прил. 11 СОГАЗ 2020'!O36</f>
        <v>1419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13318</v>
      </c>
      <c r="E50" s="27">
        <f t="shared" si="5"/>
        <v>5814</v>
      </c>
      <c r="F50" s="27">
        <f t="shared" si="6"/>
        <v>7504</v>
      </c>
      <c r="G50" s="26">
        <f>'Прил. 11 СОГАЗ 2020'!F29+'Прил. 11 СОГАЗ 2020'!F30+'Прил. 11 СОГАЗ 2020'!F31+'Прил. 11 СОГАЗ 2020'!F32+'Прил. 11 СОГАЗ 2020'!F24</f>
        <v>25</v>
      </c>
      <c r="H50" s="26">
        <f>'Прил. 11 СОГАЗ 2020'!G29+'Прил. 11 СОГАЗ 2020'!G30+'Прил. 11 СОГАЗ 2020'!G31+'Прил. 11 СОГАЗ 2020'!G32+'Прил. 11 СОГАЗ 2020'!G24</f>
        <v>28</v>
      </c>
      <c r="I50" s="26">
        <f>'Прил. 11 СОГАЗ 2020'!H29+'Прил. 11 СОГАЗ 2020'!H30+'Прил. 11 СОГАЗ 2020'!H31+'Прил. 11 СОГАЗ 2020'!H32+'Прил. 11 СОГАЗ 2020'!H24</f>
        <v>437</v>
      </c>
      <c r="J50" s="26">
        <f>'Прил. 11 СОГАЗ 2020'!I29+'Прил. 11 СОГАЗ 2020'!I30+'Прил. 11 СОГАЗ 2020'!I31+'Прил. 11 СОГАЗ 2020'!I32+'Прил. 11 СОГАЗ 2020'!I24</f>
        <v>406</v>
      </c>
      <c r="K50" s="26">
        <f>'Прил. 11 СОГАЗ 2020'!J29+'Прил. 11 СОГАЗ 2020'!J30+'Прил. 11 СОГАЗ 2020'!J31+'Прил. 11 СОГАЗ 2020'!J32+'Прил. 11 СОГАЗ 2020'!J24</f>
        <v>1339</v>
      </c>
      <c r="L50" s="26">
        <f>'Прил. 11 СОГАЗ 2020'!K29+'Прил. 11 СОГАЗ 2020'!K30+'Прил. 11 СОГАЗ 2020'!K31+'Прил. 11 СОГАЗ 2020'!K32+'Прил. 11 СОГАЗ 2020'!K24</f>
        <v>1322</v>
      </c>
      <c r="M50" s="26">
        <f>'Прил. 11 СОГАЗ 2020'!L29+'Прил. 11 СОГАЗ 2020'!L30+'Прил. 11 СОГАЗ 2020'!L31+'Прил. 11 СОГАЗ 2020'!L32+'Прил. 11 СОГАЗ 2020'!L24</f>
        <v>3721</v>
      </c>
      <c r="N50" s="26">
        <f>'Прил. 11 СОГАЗ 2020'!M29+'Прил. 11 СОГАЗ 2020'!M30+'Прил. 11 СОГАЗ 2020'!M31+'Прил. 11 СОГАЗ 2020'!M32+'Прил. 11 СОГАЗ 2020'!M24</f>
        <v>5172</v>
      </c>
      <c r="O50" s="26">
        <f>'Прил. 11 СОГАЗ 2020'!N29+'Прил. 11 СОГАЗ 2020'!N30+'Прил. 11 СОГАЗ 2020'!N31+'Прил. 11 СОГАЗ 2020'!N32+'Прил. 11 СОГАЗ 2020'!N24</f>
        <v>292</v>
      </c>
      <c r="P50" s="26">
        <f>'Прил. 11 СОГАЗ 2020'!O29+'Прил. 11 СОГАЗ 2020'!O30+'Прил. 11 СОГАЗ 2020'!O31+'Прил. 11 СОГАЗ 2020'!O32+'Прил. 11 СОГАЗ 2020'!O24</f>
        <v>576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9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271083</v>
      </c>
      <c r="E20" s="21">
        <f t="shared" ref="E20:E43" si="1">G20+I20+K20+M20+O20</f>
        <v>124444</v>
      </c>
      <c r="F20" s="21">
        <f t="shared" ref="F20:F43" si="2">H20+J20+L20+N20+P20</f>
        <v>146639</v>
      </c>
      <c r="G20" s="21">
        <f t="shared" ref="G20:P20" si="3">SUM(G21:G43)</f>
        <v>1026</v>
      </c>
      <c r="H20" s="21">
        <f t="shared" si="3"/>
        <v>1008</v>
      </c>
      <c r="I20" s="21">
        <f t="shared" si="3"/>
        <v>5530</v>
      </c>
      <c r="J20" s="21">
        <f t="shared" si="3"/>
        <v>5142</v>
      </c>
      <c r="K20" s="21">
        <f t="shared" si="3"/>
        <v>23119</v>
      </c>
      <c r="L20" s="21">
        <f t="shared" si="3"/>
        <v>21791</v>
      </c>
      <c r="M20" s="21">
        <f t="shared" si="3"/>
        <v>83211</v>
      </c>
      <c r="N20" s="21">
        <f t="shared" si="3"/>
        <v>90373</v>
      </c>
      <c r="O20" s="21">
        <f t="shared" si="3"/>
        <v>11558</v>
      </c>
      <c r="P20" s="21">
        <f t="shared" si="3"/>
        <v>28325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345</v>
      </c>
      <c r="E21" s="27">
        <f t="shared" si="1"/>
        <v>76</v>
      </c>
      <c r="F21" s="27">
        <f t="shared" si="2"/>
        <v>269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65</v>
      </c>
      <c r="N21" s="27">
        <v>253</v>
      </c>
      <c r="O21" s="27">
        <v>11</v>
      </c>
      <c r="P21" s="27">
        <v>16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32431</v>
      </c>
      <c r="E22" s="27">
        <f t="shared" si="1"/>
        <v>14481</v>
      </c>
      <c r="F22" s="27">
        <f t="shared" si="2"/>
        <v>17950</v>
      </c>
      <c r="G22" s="27">
        <v>2</v>
      </c>
      <c r="H22" s="27">
        <v>2</v>
      </c>
      <c r="I22" s="27">
        <v>537</v>
      </c>
      <c r="J22" s="27">
        <v>540</v>
      </c>
      <c r="K22" s="27">
        <v>3007</v>
      </c>
      <c r="L22" s="27">
        <v>2722</v>
      </c>
      <c r="M22" s="27">
        <v>9291</v>
      </c>
      <c r="N22" s="27">
        <v>9970</v>
      </c>
      <c r="O22" s="27">
        <v>1644</v>
      </c>
      <c r="P22" s="27">
        <v>4716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39588</v>
      </c>
      <c r="E23" s="27">
        <f t="shared" si="1"/>
        <v>17450</v>
      </c>
      <c r="F23" s="27">
        <f t="shared" si="2"/>
        <v>22138</v>
      </c>
      <c r="G23" s="27">
        <v>163</v>
      </c>
      <c r="H23" s="27">
        <v>162</v>
      </c>
      <c r="I23" s="27">
        <v>854</v>
      </c>
      <c r="J23" s="27">
        <v>840</v>
      </c>
      <c r="K23" s="27">
        <v>3556</v>
      </c>
      <c r="L23" s="27">
        <v>3276</v>
      </c>
      <c r="M23" s="27">
        <v>10649</v>
      </c>
      <c r="N23" s="27">
        <v>12484</v>
      </c>
      <c r="O23" s="27">
        <v>2228</v>
      </c>
      <c r="P23" s="27">
        <v>5376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6428</v>
      </c>
      <c r="E24" s="27">
        <f t="shared" si="1"/>
        <v>3110</v>
      </c>
      <c r="F24" s="27">
        <f t="shared" si="2"/>
        <v>3318</v>
      </c>
      <c r="G24" s="27">
        <v>18</v>
      </c>
      <c r="H24" s="27">
        <v>22</v>
      </c>
      <c r="I24" s="27">
        <v>175</v>
      </c>
      <c r="J24" s="27">
        <v>160</v>
      </c>
      <c r="K24" s="27">
        <v>629</v>
      </c>
      <c r="L24" s="27">
        <v>586</v>
      </c>
      <c r="M24" s="27">
        <v>2159</v>
      </c>
      <c r="N24" s="27">
        <v>2278</v>
      </c>
      <c r="O24" s="27">
        <v>129</v>
      </c>
      <c r="P24" s="27">
        <v>272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8537</v>
      </c>
      <c r="E25" s="27">
        <f t="shared" si="1"/>
        <v>3968</v>
      </c>
      <c r="F25" s="27">
        <f t="shared" si="2"/>
        <v>4569</v>
      </c>
      <c r="G25" s="27">
        <v>34</v>
      </c>
      <c r="H25" s="27">
        <v>29</v>
      </c>
      <c r="I25" s="27">
        <v>151</v>
      </c>
      <c r="J25" s="27">
        <v>163</v>
      </c>
      <c r="K25" s="27">
        <v>726</v>
      </c>
      <c r="L25" s="27">
        <v>672</v>
      </c>
      <c r="M25" s="27">
        <v>2617</v>
      </c>
      <c r="N25" s="27">
        <v>2616</v>
      </c>
      <c r="O25" s="27">
        <v>440</v>
      </c>
      <c r="P25" s="27">
        <v>1089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42300</v>
      </c>
      <c r="E26" s="27">
        <f t="shared" si="1"/>
        <v>19166</v>
      </c>
      <c r="F26" s="27">
        <f t="shared" si="2"/>
        <v>23134</v>
      </c>
      <c r="G26" s="27">
        <v>223</v>
      </c>
      <c r="H26" s="27">
        <v>205</v>
      </c>
      <c r="I26" s="27">
        <v>781</v>
      </c>
      <c r="J26" s="27">
        <v>670</v>
      </c>
      <c r="K26" s="27">
        <v>3567</v>
      </c>
      <c r="L26" s="27">
        <v>3333</v>
      </c>
      <c r="M26" s="27">
        <v>12565</v>
      </c>
      <c r="N26" s="27">
        <v>13672</v>
      </c>
      <c r="O26" s="27">
        <v>2030</v>
      </c>
      <c r="P26" s="27">
        <v>5254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15676</v>
      </c>
      <c r="E27" s="27">
        <f t="shared" si="1"/>
        <v>6868</v>
      </c>
      <c r="F27" s="27">
        <f t="shared" si="2"/>
        <v>8808</v>
      </c>
      <c r="G27" s="27">
        <v>103</v>
      </c>
      <c r="H27" s="27">
        <v>94</v>
      </c>
      <c r="I27" s="27">
        <v>319</v>
      </c>
      <c r="J27" s="27">
        <v>279</v>
      </c>
      <c r="K27" s="27">
        <v>1457</v>
      </c>
      <c r="L27" s="27">
        <v>1327</v>
      </c>
      <c r="M27" s="27">
        <v>4356</v>
      </c>
      <c r="N27" s="27">
        <v>5226</v>
      </c>
      <c r="O27" s="27">
        <v>633</v>
      </c>
      <c r="P27" s="27">
        <v>1882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289</v>
      </c>
      <c r="E28" s="27">
        <f t="shared" si="1"/>
        <v>215</v>
      </c>
      <c r="F28" s="27">
        <f t="shared" si="2"/>
        <v>74</v>
      </c>
      <c r="G28" s="27">
        <v>2</v>
      </c>
      <c r="H28" s="27">
        <v>1</v>
      </c>
      <c r="I28" s="27">
        <v>1</v>
      </c>
      <c r="J28" s="27">
        <v>1</v>
      </c>
      <c r="K28" s="27">
        <v>6</v>
      </c>
      <c r="L28" s="27">
        <v>12</v>
      </c>
      <c r="M28" s="27">
        <v>202</v>
      </c>
      <c r="N28" s="27">
        <v>56</v>
      </c>
      <c r="O28" s="27">
        <v>4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20834</v>
      </c>
      <c r="E29" s="27">
        <f t="shared" si="1"/>
        <v>9088</v>
      </c>
      <c r="F29" s="27">
        <f t="shared" si="2"/>
        <v>11746</v>
      </c>
      <c r="G29" s="27">
        <v>20</v>
      </c>
      <c r="H29" s="27">
        <v>13</v>
      </c>
      <c r="I29" s="27">
        <v>511</v>
      </c>
      <c r="J29" s="27">
        <v>500</v>
      </c>
      <c r="K29" s="27">
        <v>2321</v>
      </c>
      <c r="L29" s="27">
        <v>2299</v>
      </c>
      <c r="M29" s="27">
        <v>5636</v>
      </c>
      <c r="N29" s="27">
        <v>7436</v>
      </c>
      <c r="O29" s="27">
        <v>600</v>
      </c>
      <c r="P29" s="27">
        <v>1498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24290</v>
      </c>
      <c r="E30" s="27">
        <f t="shared" si="1"/>
        <v>11182</v>
      </c>
      <c r="F30" s="27">
        <f t="shared" si="2"/>
        <v>13108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10093</v>
      </c>
      <c r="N30" s="27">
        <v>10847</v>
      </c>
      <c r="O30" s="27">
        <v>1089</v>
      </c>
      <c r="P30" s="27">
        <v>2261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21825</v>
      </c>
      <c r="E31" s="27">
        <f t="shared" si="1"/>
        <v>9841</v>
      </c>
      <c r="F31" s="27">
        <f t="shared" si="2"/>
        <v>11984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8729</v>
      </c>
      <c r="N31" s="27">
        <v>9114</v>
      </c>
      <c r="O31" s="27">
        <v>1112</v>
      </c>
      <c r="P31" s="27">
        <v>2870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4563</v>
      </c>
      <c r="E32" s="27">
        <f t="shared" si="1"/>
        <v>2305</v>
      </c>
      <c r="F32" s="27">
        <f t="shared" si="2"/>
        <v>2258</v>
      </c>
      <c r="G32" s="27">
        <v>89</v>
      </c>
      <c r="H32" s="27">
        <v>110</v>
      </c>
      <c r="I32" s="27">
        <v>560</v>
      </c>
      <c r="J32" s="27">
        <v>494</v>
      </c>
      <c r="K32" s="27">
        <v>1656</v>
      </c>
      <c r="L32" s="27">
        <v>1654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3315</v>
      </c>
      <c r="E33" s="27">
        <f t="shared" si="1"/>
        <v>1649</v>
      </c>
      <c r="F33" s="27">
        <f t="shared" si="2"/>
        <v>1666</v>
      </c>
      <c r="G33" s="27">
        <v>58</v>
      </c>
      <c r="H33" s="27">
        <v>72</v>
      </c>
      <c r="I33" s="27">
        <v>385</v>
      </c>
      <c r="J33" s="27">
        <v>343</v>
      </c>
      <c r="K33" s="27">
        <v>1206</v>
      </c>
      <c r="L33" s="27">
        <v>1251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3272</v>
      </c>
      <c r="E34" s="27">
        <f t="shared" si="1"/>
        <v>1672</v>
      </c>
      <c r="F34" s="27">
        <f t="shared" si="2"/>
        <v>1600</v>
      </c>
      <c r="G34" s="27">
        <v>64</v>
      </c>
      <c r="H34" s="27">
        <v>70</v>
      </c>
      <c r="I34" s="27">
        <v>354</v>
      </c>
      <c r="J34" s="27">
        <v>336</v>
      </c>
      <c r="K34" s="27">
        <v>1254</v>
      </c>
      <c r="L34" s="27">
        <v>1194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2681</v>
      </c>
      <c r="E35" s="27">
        <f t="shared" si="1"/>
        <v>1283</v>
      </c>
      <c r="F35" s="27">
        <f t="shared" si="2"/>
        <v>1398</v>
      </c>
      <c r="G35" s="27">
        <v>9</v>
      </c>
      <c r="H35" s="27">
        <v>6</v>
      </c>
      <c r="I35" s="27">
        <v>12</v>
      </c>
      <c r="J35" s="27">
        <v>19</v>
      </c>
      <c r="K35" s="27">
        <v>79</v>
      </c>
      <c r="L35" s="27">
        <v>65</v>
      </c>
      <c r="M35" s="27">
        <v>1000</v>
      </c>
      <c r="N35" s="27">
        <v>1102</v>
      </c>
      <c r="O35" s="27">
        <v>183</v>
      </c>
      <c r="P35" s="27">
        <v>206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2700</v>
      </c>
      <c r="E36" s="27">
        <f t="shared" si="1"/>
        <v>1175</v>
      </c>
      <c r="F36" s="27">
        <f t="shared" si="2"/>
        <v>1525</v>
      </c>
      <c r="G36" s="27">
        <v>3</v>
      </c>
      <c r="H36" s="27">
        <v>0</v>
      </c>
      <c r="I36" s="27">
        <v>8</v>
      </c>
      <c r="J36" s="27">
        <v>3</v>
      </c>
      <c r="K36" s="27">
        <v>263</v>
      </c>
      <c r="L36" s="27">
        <v>218</v>
      </c>
      <c r="M36" s="27">
        <v>761</v>
      </c>
      <c r="N36" s="27">
        <v>934</v>
      </c>
      <c r="O36" s="27">
        <v>140</v>
      </c>
      <c r="P36" s="27">
        <v>370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27788</v>
      </c>
      <c r="E37" s="27">
        <f t="shared" si="1"/>
        <v>12617</v>
      </c>
      <c r="F37" s="27">
        <f t="shared" si="2"/>
        <v>15171</v>
      </c>
      <c r="G37" s="27">
        <v>231</v>
      </c>
      <c r="H37" s="27">
        <v>214</v>
      </c>
      <c r="I37" s="27">
        <v>824</v>
      </c>
      <c r="J37" s="27">
        <v>749</v>
      </c>
      <c r="K37" s="27">
        <v>3306</v>
      </c>
      <c r="L37" s="27">
        <v>3075</v>
      </c>
      <c r="M37" s="27">
        <v>7624</v>
      </c>
      <c r="N37" s="27">
        <v>9814</v>
      </c>
      <c r="O37" s="27">
        <v>632</v>
      </c>
      <c r="P37" s="27">
        <v>1319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1829</v>
      </c>
      <c r="E38" s="27">
        <f t="shared" si="1"/>
        <v>606</v>
      </c>
      <c r="F38" s="27">
        <f t="shared" si="2"/>
        <v>1223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477</v>
      </c>
      <c r="N38" s="27">
        <v>851</v>
      </c>
      <c r="O38" s="27">
        <v>129</v>
      </c>
      <c r="P38" s="27">
        <v>372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839</v>
      </c>
      <c r="E39" s="27">
        <f t="shared" si="1"/>
        <v>466</v>
      </c>
      <c r="F39" s="27">
        <f t="shared" si="2"/>
        <v>373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416</v>
      </c>
      <c r="N39" s="27">
        <v>336</v>
      </c>
      <c r="O39" s="27">
        <v>50</v>
      </c>
      <c r="P39" s="27">
        <v>37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849</v>
      </c>
      <c r="E40" s="27">
        <f t="shared" si="1"/>
        <v>423</v>
      </c>
      <c r="F40" s="27">
        <f t="shared" si="2"/>
        <v>426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395</v>
      </c>
      <c r="N40" s="27">
        <v>335</v>
      </c>
      <c r="O40" s="27">
        <v>28</v>
      </c>
      <c r="P40" s="27">
        <v>91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5571</v>
      </c>
      <c r="E41" s="27">
        <f t="shared" si="1"/>
        <v>3180</v>
      </c>
      <c r="F41" s="27">
        <f t="shared" si="2"/>
        <v>2391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2813</v>
      </c>
      <c r="N41" s="27">
        <v>1834</v>
      </c>
      <c r="O41" s="27">
        <v>367</v>
      </c>
      <c r="P41" s="27">
        <v>557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1205</v>
      </c>
      <c r="E42" s="27">
        <f t="shared" si="1"/>
        <v>576</v>
      </c>
      <c r="F42" s="27">
        <f t="shared" si="2"/>
        <v>629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499</v>
      </c>
      <c r="N42" s="27">
        <v>526</v>
      </c>
      <c r="O42" s="27">
        <v>77</v>
      </c>
      <c r="P42" s="27">
        <v>103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3928</v>
      </c>
      <c r="E43" s="27">
        <f t="shared" si="1"/>
        <v>3047</v>
      </c>
      <c r="F43" s="27">
        <f t="shared" si="2"/>
        <v>881</v>
      </c>
      <c r="G43" s="27">
        <v>7</v>
      </c>
      <c r="H43" s="27">
        <v>8</v>
      </c>
      <c r="I43" s="27">
        <v>58</v>
      </c>
      <c r="J43" s="27">
        <v>45</v>
      </c>
      <c r="K43" s="27">
        <v>86</v>
      </c>
      <c r="L43" s="27">
        <v>107</v>
      </c>
      <c r="M43" s="27">
        <v>2864</v>
      </c>
      <c r="N43" s="27">
        <v>689</v>
      </c>
      <c r="O43" s="27">
        <v>32</v>
      </c>
      <c r="P43" s="27">
        <v>32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271083</v>
      </c>
      <c r="E44" s="21">
        <f t="shared" ref="E44:E51" si="5">G44+I44+K44+M44+O44</f>
        <v>124444</v>
      </c>
      <c r="F44" s="21">
        <f t="shared" ref="F44:F51" si="6">H44+J44+L44+N44+P44</f>
        <v>146639</v>
      </c>
      <c r="G44" s="21">
        <f>SUM(G45:G51)</f>
        <v>1026</v>
      </c>
      <c r="H44" s="21">
        <f t="shared" ref="H44:P44" si="7">SUM(H45:H51)</f>
        <v>1008</v>
      </c>
      <c r="I44" s="21">
        <f t="shared" si="7"/>
        <v>5530</v>
      </c>
      <c r="J44" s="21">
        <f t="shared" si="7"/>
        <v>5142</v>
      </c>
      <c r="K44" s="21">
        <f t="shared" si="7"/>
        <v>23119</v>
      </c>
      <c r="L44" s="21">
        <f t="shared" si="7"/>
        <v>21791</v>
      </c>
      <c r="M44" s="21">
        <f t="shared" si="7"/>
        <v>83211</v>
      </c>
      <c r="N44" s="21">
        <f t="shared" si="7"/>
        <v>90373</v>
      </c>
      <c r="O44" s="21">
        <f t="shared" si="7"/>
        <v>11558</v>
      </c>
      <c r="P44" s="21">
        <f t="shared" si="7"/>
        <v>28325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238907</v>
      </c>
      <c r="E48" s="27">
        <f t="shared" si="5"/>
        <v>109966</v>
      </c>
      <c r="F48" s="27">
        <f t="shared" si="6"/>
        <v>128941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2020'!F34+'Прил. 11АЛЬФА 2020'!F35+'Прил. 11АЛЬФА 2020'!F38</f>
        <v>786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2020'!G34+'Прил. 11АЛЬФА 2020'!G35+'Прил. 11АЛЬФА 2020'!G38</f>
        <v>785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2020'!H34+'Прил. 11АЛЬФА 2020'!H35+'Прил. 11АЛЬФА 2020'!H38</f>
        <v>4616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2020'!I34+'Прил. 11АЛЬФА 2020'!I35+'Прил. 11АЛЬФА 2020'!I38</f>
        <v>4335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2020'!J34+'Прил. 11АЛЬФА 2020'!J35+'Прил. 11АЛЬФА 2020'!J38</f>
        <v>19351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2020'!K34+'Прил. 11АЛЬФА 2020'!K35+'Прил. 11АЛЬФА 2020'!K38</f>
        <v>18247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2020'!L34+'Прил. 11АЛЬФА 2020'!L35+'Прил. 11АЛЬФА 2020'!L38</f>
        <v>74440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2020'!M34+'Прил. 11АЛЬФА 2020'!M35+'Прил. 11АЛЬФА 2020'!M38</f>
        <v>78973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2020'!N34+'Прил. 11АЛЬФА 2020'!N35+'Прил. 11АЛЬФА 2020'!N38</f>
        <v>10773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2020'!O34+'Прил. 11АЛЬФА 2020'!O35+'Прил. 11АЛЬФА 2020'!O38</f>
        <v>26601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2590</v>
      </c>
      <c r="E49" s="27">
        <f t="shared" si="5"/>
        <v>1125</v>
      </c>
      <c r="F49" s="27">
        <f t="shared" si="6"/>
        <v>1465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7</v>
      </c>
      <c r="J49" s="26">
        <f>'Прил. 11АЛЬФА 2020'!I36</f>
        <v>4</v>
      </c>
      <c r="K49" s="26">
        <f>'Прил. 11АЛЬФА 2020'!J36</f>
        <v>265</v>
      </c>
      <c r="L49" s="26">
        <f>'Прил. 11АЛЬФА 2020'!K36</f>
        <v>225</v>
      </c>
      <c r="M49" s="26">
        <f>'Прил. 11АЛЬФА 2020'!L36</f>
        <v>716</v>
      </c>
      <c r="N49" s="26">
        <f>'Прил. 11АЛЬФА 2020'!M36</f>
        <v>879</v>
      </c>
      <c r="O49" s="26">
        <f>'Прил. 11АЛЬФА 2020'!N36</f>
        <v>136</v>
      </c>
      <c r="P49" s="26">
        <f>'Прил. 11АЛЬФА 2020'!O36</f>
        <v>357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29586</v>
      </c>
      <c r="E50" s="27">
        <f t="shared" si="5"/>
        <v>13353</v>
      </c>
      <c r="F50" s="27">
        <f t="shared" si="6"/>
        <v>16233</v>
      </c>
      <c r="G50" s="26">
        <f>'Прил. 11АЛЬФА 2020'!F29+'Прил. 11АЛЬФА 2020'!F30+'Прил. 11АЛЬФА 2020'!F31+'Прил. 11АЛЬФА 2020'!F32+'Прил. 11АЛЬФА 2020'!F24</f>
        <v>239</v>
      </c>
      <c r="H50" s="26">
        <f>'Прил. 11АЛЬФА 2020'!G29+'Прил. 11АЛЬФА 2020'!G30+'Прил. 11АЛЬФА 2020'!G31+'Прил. 11АЛЬФА 2020'!G32+'Прил. 11АЛЬФА 2020'!G24</f>
        <v>223</v>
      </c>
      <c r="I50" s="26">
        <f>'Прил. 11АЛЬФА 2020'!H29+'Прил. 11АЛЬФА 2020'!H30+'Прил. 11АЛЬФА 2020'!H31+'Прил. 11АЛЬФА 2020'!H32+'Прил. 11АЛЬФА 2020'!H24</f>
        <v>907</v>
      </c>
      <c r="J50" s="26">
        <f>'Прил. 11АЛЬФА 2020'!I29+'Прил. 11АЛЬФА 2020'!I30+'Прил. 11АЛЬФА 2020'!I31+'Прил. 11АЛЬФА 2020'!I32+'Прил. 11АЛЬФА 2020'!I24</f>
        <v>803</v>
      </c>
      <c r="K50" s="26">
        <f>'Прил. 11АЛЬФА 2020'!J29+'Прил. 11АЛЬФА 2020'!J30+'Прил. 11АЛЬФА 2020'!J31+'Прил. 11АЛЬФА 2020'!J32+'Прил. 11АЛЬФА 2020'!J24</f>
        <v>3503</v>
      </c>
      <c r="L50" s="26">
        <f>'Прил. 11АЛЬФА 2020'!K29+'Прил. 11АЛЬФА 2020'!K30+'Прил. 11АЛЬФА 2020'!K31+'Прил. 11АЛЬФА 2020'!K32+'Прил. 11АЛЬФА 2020'!K24</f>
        <v>3319</v>
      </c>
      <c r="M50" s="26">
        <f>'Прил. 11АЛЬФА 2020'!L29+'Прил. 11АЛЬФА 2020'!L30+'Прил. 11АЛЬФА 2020'!L31+'Прил. 11АЛЬФА 2020'!L32+'Прил. 11АЛЬФА 2020'!L24</f>
        <v>8055</v>
      </c>
      <c r="N50" s="26">
        <f>'Прил. 11АЛЬФА 2020'!M29+'Прил. 11АЛЬФА 2020'!M30+'Прил. 11АЛЬФА 2020'!M31+'Прил. 11АЛЬФА 2020'!M32+'Прил. 11АЛЬФА 2020'!M24</f>
        <v>10521</v>
      </c>
      <c r="O50" s="26">
        <f>'Прил. 11АЛЬФА 2020'!N29+'Прил. 11АЛЬФА 2020'!N30+'Прил. 11АЛЬФА 2020'!N31+'Прил. 11АЛЬФА 2020'!N32+'Прил. 11АЛЬФА 2020'!N24</f>
        <v>649</v>
      </c>
      <c r="P50" s="26">
        <f>'Прил. 11АЛЬФА 2020'!O29+'Прил. 11АЛЬФА 2020'!O30+'Прил. 11АЛЬФА 2020'!O31+'Прил. 11АЛЬФА 2020'!O32+'Прил. 11АЛЬФА 2020'!O24</f>
        <v>1367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284969</v>
      </c>
      <c r="D20" s="53">
        <f>'Прил. 11 СОГАЗ 2020'!D20+'Прил. 11АЛЬФА 2020'!D20</f>
        <v>132127</v>
      </c>
      <c r="E20" s="53">
        <f>'Прил. 11 СОГАЗ 2020'!E20+'Прил. 11АЛЬФА 2020'!E20</f>
        <v>152842</v>
      </c>
      <c r="F20" s="53">
        <f>'Прил. 11 СОГАЗ 2020'!F20+'Прил. 11АЛЬФА 2020'!F20</f>
        <v>1106</v>
      </c>
      <c r="G20" s="53">
        <f>'Прил. 11 СОГАЗ 2020'!G20+'Прил. 11АЛЬФА 2020'!G20</f>
        <v>1103</v>
      </c>
      <c r="H20" s="53">
        <f>'Прил. 11 СОГАЗ 2020'!H20+'Прил. 11АЛЬФА 2020'!H20</f>
        <v>5667</v>
      </c>
      <c r="I20" s="53">
        <f>'Прил. 11 СОГАЗ 2020'!I20+'Прил. 11АЛЬФА 2020'!I20</f>
        <v>5386</v>
      </c>
      <c r="J20" s="53">
        <f>'Прил. 11 СОГАЗ 2020'!J20+'Прил. 11АЛЬФА 2020'!J20</f>
        <v>21368</v>
      </c>
      <c r="K20" s="53">
        <f>'Прил. 11 СОГАЗ 2020'!K20+'Прил. 11АЛЬФА 2020'!K20</f>
        <v>19808</v>
      </c>
      <c r="L20" s="53">
        <f>'Прил. 11 СОГАЗ 2020'!L20+'Прил. 11АЛЬФА 2020'!L20</f>
        <v>90431</v>
      </c>
      <c r="M20" s="53">
        <f>'Прил. 11 СОГАЗ 2020'!M20+'Прил. 11АЛЬФА 2020'!M20</f>
        <v>95448</v>
      </c>
      <c r="N20" s="53">
        <f>'Прил. 11 СОГАЗ 2020'!N20+'Прил. 11АЛЬФА 2020'!N20</f>
        <v>13555</v>
      </c>
      <c r="O20" s="53">
        <f>'Прил. 11 СОГАЗ 2020'!O20+'Прил. 11АЛЬФА 2020'!O20</f>
        <v>31097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8149</v>
      </c>
      <c r="D21" s="53">
        <f>'Прил. 11 СОГАЗ 2020'!D21+'Прил. 11АЛЬФА 2020'!D21</f>
        <v>3900</v>
      </c>
      <c r="E21" s="53">
        <f>'Прил. 11 СОГАЗ 2020'!E21+'Прил. 11АЛЬФА 2020'!E21</f>
        <v>4249</v>
      </c>
      <c r="F21" s="53">
        <f>'Прил. 11 СОГАЗ 2020'!F21+'Прил. 11АЛЬФА 2020'!F21</f>
        <v>36</v>
      </c>
      <c r="G21" s="53">
        <f>'Прил. 11 СОГАЗ 2020'!G21+'Прил. 11АЛЬФА 2020'!G21</f>
        <v>28</v>
      </c>
      <c r="H21" s="53">
        <f>'Прил. 11 СОГАЗ 2020'!H21+'Прил. 11АЛЬФА 2020'!H21</f>
        <v>177</v>
      </c>
      <c r="I21" s="53">
        <f>'Прил. 11 СОГАЗ 2020'!I21+'Прил. 11АЛЬФА 2020'!I21</f>
        <v>155</v>
      </c>
      <c r="J21" s="53">
        <f>'Прил. 11 СОГАЗ 2020'!J21+'Прил. 11АЛЬФА 2020'!J21</f>
        <v>698</v>
      </c>
      <c r="K21" s="53">
        <f>'Прил. 11 СОГАЗ 2020'!K21+'Прил. 11АЛЬФА 2020'!K21</f>
        <v>576</v>
      </c>
      <c r="L21" s="53">
        <f>'Прил. 11 СОГАЗ 2020'!L21+'Прил. 11АЛЬФА 2020'!L21</f>
        <v>2677</v>
      </c>
      <c r="M21" s="53">
        <f>'Прил. 11 СОГАЗ 2020'!M21+'Прил. 11АЛЬФА 2020'!M21</f>
        <v>2807</v>
      </c>
      <c r="N21" s="53">
        <f>'Прил. 11 СОГАЗ 2020'!N21+'Прил. 11АЛЬФА 2020'!N21</f>
        <v>312</v>
      </c>
      <c r="O21" s="53">
        <f>'Прил. 11 СОГАЗ 2020'!O21+'Прил. 11АЛЬФА 2020'!O21</f>
        <v>683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48571</v>
      </c>
      <c r="D22" s="53">
        <f>'Прил. 11 СОГАЗ 2020'!D22+'Прил. 11АЛЬФА 2020'!D22</f>
        <v>20945</v>
      </c>
      <c r="E22" s="53">
        <f>'Прил. 11 СОГАЗ 2020'!E22+'Прил. 11АЛЬФА 2020'!E22</f>
        <v>27626</v>
      </c>
      <c r="F22" s="53">
        <f>'Прил. 11 СОГАЗ 2020'!F22+'Прил. 11АЛЬФА 2020'!F22</f>
        <v>294</v>
      </c>
      <c r="G22" s="53">
        <f>'Прил. 11 СОГАЗ 2020'!G22+'Прил. 11АЛЬФА 2020'!G22</f>
        <v>308</v>
      </c>
      <c r="H22" s="53">
        <f>'Прил. 11 СОГАЗ 2020'!H22+'Прил. 11АЛЬФА 2020'!H22</f>
        <v>1411</v>
      </c>
      <c r="I22" s="53">
        <f>'Прил. 11 СОГАЗ 2020'!I22+'Прил. 11АЛЬФА 2020'!I22</f>
        <v>1413</v>
      </c>
      <c r="J22" s="53">
        <f>'Прил. 11 СОГАЗ 2020'!J22+'Прил. 11АЛЬФА 2020'!J22</f>
        <v>5074</v>
      </c>
      <c r="K22" s="53">
        <f>'Прил. 11 СОГАЗ 2020'!K22+'Прил. 11АЛЬФА 2020'!K22</f>
        <v>4997</v>
      </c>
      <c r="L22" s="53">
        <f>'Прил. 11 СОГАЗ 2020'!L22+'Прил. 11АЛЬФА 2020'!L22</f>
        <v>12814</v>
      </c>
      <c r="M22" s="53">
        <f>'Прил. 11 СОГАЗ 2020'!M22+'Прил. 11АЛЬФА 2020'!M22</f>
        <v>17988</v>
      </c>
      <c r="N22" s="53">
        <f>'Прил. 11 СОГАЗ 2020'!N22+'Прил. 11АЛЬФА 2020'!N22</f>
        <v>1352</v>
      </c>
      <c r="O22" s="53">
        <f>'Прил. 11 СОГАЗ 2020'!O22+'Прил. 11АЛЬФА 2020'!O22</f>
        <v>2920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1246</v>
      </c>
      <c r="D24" s="53">
        <f>'Прил. 11 СОГАЗ 2020'!D24+'Прил. 11АЛЬФА 2020'!D24</f>
        <v>631</v>
      </c>
      <c r="E24" s="53">
        <f>'Прил. 11 СОГАЗ 2020'!E24+'Прил. 11АЛЬФА 2020'!E24</f>
        <v>615</v>
      </c>
      <c r="F24" s="53">
        <f>'Прил. 11 СОГАЗ 2020'!F24+'Прил. 11АЛЬФА 2020'!F24</f>
        <v>2</v>
      </c>
      <c r="G24" s="53">
        <f>'Прил. 11 СОГАЗ 2020'!G24+'Прил. 11АЛЬФА 2020'!G24</f>
        <v>3</v>
      </c>
      <c r="H24" s="53">
        <f>'Прил. 11 СОГАЗ 2020'!H24+'Прил. 11АЛЬФА 2020'!H24</f>
        <v>25</v>
      </c>
      <c r="I24" s="53">
        <f>'Прил. 11 СОГАЗ 2020'!I24+'Прил. 11АЛЬФА 2020'!I24</f>
        <v>14</v>
      </c>
      <c r="J24" s="53">
        <f>'Прил. 11 СОГАЗ 2020'!J24+'Прил. 11АЛЬФА 2020'!J24</f>
        <v>94</v>
      </c>
      <c r="K24" s="53">
        <f>'Прил. 11 СОГАЗ 2020'!K24+'Прил. 11АЛЬФА 2020'!K24</f>
        <v>105</v>
      </c>
      <c r="L24" s="53">
        <f>'Прил. 11 СОГАЗ 2020'!L24+'Прил. 11АЛЬФА 2020'!L24</f>
        <v>473</v>
      </c>
      <c r="M24" s="53">
        <f>'Прил. 11 СОГАЗ 2020'!M24+'Прил. 11АЛЬФА 2020'!M24</f>
        <v>442</v>
      </c>
      <c r="N24" s="53">
        <f>'Прил. 11 СОГАЗ 2020'!N24+'Прил. 11АЛЬФА 2020'!N24</f>
        <v>37</v>
      </c>
      <c r="O24" s="53">
        <f>'Прил. 11 СОГАЗ 2020'!O24+'Прил. 11АЛЬФА 2020'!O24</f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40761</v>
      </c>
      <c r="D25" s="53">
        <f>'Прил. 11 СОГАЗ 2020'!D25+'Прил. 11АЛЬФА 2020'!D25</f>
        <v>20641</v>
      </c>
      <c r="E25" s="53">
        <f>'Прил. 11 СОГАЗ 2020'!E25+'Прил. 11АЛЬФА 2020'!E25</f>
        <v>20120</v>
      </c>
      <c r="F25" s="53">
        <f>'Прил. 11 СОГАЗ 2020'!F25+'Прил. 11АЛЬФА 2020'!F25</f>
        <v>150</v>
      </c>
      <c r="G25" s="53">
        <f>'Прил. 11 СОГАЗ 2020'!G25+'Прил. 11АЛЬФА 2020'!G25</f>
        <v>128</v>
      </c>
      <c r="H25" s="53">
        <f>'Прил. 11 СОГАЗ 2020'!H25+'Прил. 11АЛЬФА 2020'!H25</f>
        <v>710</v>
      </c>
      <c r="I25" s="53">
        <f>'Прил. 11 СОГАЗ 2020'!I25+'Прил. 11АЛЬФА 2020'!I25</f>
        <v>646</v>
      </c>
      <c r="J25" s="53">
        <f>'Прил. 11 СОГАЗ 2020'!J25+'Прил. 11АЛЬФА 2020'!J25</f>
        <v>2923</v>
      </c>
      <c r="K25" s="53">
        <f>'Прил. 11 СОГАЗ 2020'!K25+'Прил. 11АЛЬФА 2020'!K25</f>
        <v>2794</v>
      </c>
      <c r="L25" s="53">
        <f>'Прил. 11 СОГАЗ 2020'!L25+'Прил. 11АЛЬФА 2020'!L25</f>
        <v>15048</v>
      </c>
      <c r="M25" s="53">
        <f>'Прил. 11 СОГАЗ 2020'!M25+'Прил. 11АЛЬФА 2020'!M25</f>
        <v>12522</v>
      </c>
      <c r="N25" s="53">
        <f>'Прил. 11 СОГАЗ 2020'!N25+'Прил. 11АЛЬФА 2020'!N25</f>
        <v>1810</v>
      </c>
      <c r="O25" s="53">
        <f>'Прил. 11 СОГАЗ 2020'!O25+'Прил. 11АЛЬФА 2020'!O25</f>
        <v>4030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546</v>
      </c>
      <c r="D26" s="53">
        <f>'Прил. 11 СОГАЗ 2020'!D26+'Прил. 11АЛЬФА 2020'!D26</f>
        <v>276</v>
      </c>
      <c r="E26" s="53">
        <f>'Прил. 11 СОГАЗ 2020'!E26+'Прил. 11АЛЬФА 2020'!E26</f>
        <v>270</v>
      </c>
      <c r="F26" s="53">
        <f>'Прил. 11 СОГАЗ 2020'!F26+'Прил. 11АЛЬФА 2020'!F26</f>
        <v>1</v>
      </c>
      <c r="G26" s="53">
        <f>'Прил. 11 СОГАЗ 2020'!G26+'Прил. 11АЛЬФА 2020'!G26</f>
        <v>1</v>
      </c>
      <c r="H26" s="53">
        <f>'Прил. 11 СОГАЗ 2020'!H26+'Прил. 11АЛЬФА 2020'!H26</f>
        <v>3</v>
      </c>
      <c r="I26" s="53">
        <f>'Прил. 11 СОГАЗ 2020'!I26+'Прил. 11АЛЬФА 2020'!I26</f>
        <v>3</v>
      </c>
      <c r="J26" s="53">
        <f>'Прил. 11 СОГАЗ 2020'!J26+'Прил. 11АЛЬФА 2020'!J26</f>
        <v>38</v>
      </c>
      <c r="K26" s="53">
        <f>'Прил. 11 СОГАЗ 2020'!K26+'Прил. 11АЛЬФА 2020'!K26</f>
        <v>26</v>
      </c>
      <c r="L26" s="53">
        <f>'Прил. 11 СОГАЗ 2020'!L26+'Прил. 11АЛЬФА 2020'!L26</f>
        <v>210</v>
      </c>
      <c r="M26" s="53">
        <f>'Прил. 11 СОГАЗ 2020'!M26+'Прил. 11АЛЬФА 2020'!M26</f>
        <v>173</v>
      </c>
      <c r="N26" s="53">
        <f>'Прил. 11 СОГАЗ 2020'!N26+'Прил. 11АЛЬФА 2020'!N26</f>
        <v>24</v>
      </c>
      <c r="O26" s="53">
        <f>'Прил. 11 СОГАЗ 2020'!O26+'Прил. 11АЛЬФА 2020'!O26</f>
        <v>67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4251</v>
      </c>
      <c r="D27" s="53">
        <f>'Прил. 11 СОГАЗ 2020'!D27+'Прил. 11АЛЬФА 2020'!D27</f>
        <v>1885</v>
      </c>
      <c r="E27" s="53">
        <f>'Прил. 11 СОГАЗ 2020'!E27+'Прил. 11АЛЬФА 2020'!E27</f>
        <v>2366</v>
      </c>
      <c r="F27" s="53">
        <f>'Прил. 11 СОГАЗ 2020'!F27+'Прил. 11АЛЬФА 2020'!F27</f>
        <v>18</v>
      </c>
      <c r="G27" s="53">
        <f>'Прил. 11 СОГАЗ 2020'!G27+'Прил. 11АЛЬФА 2020'!G27</f>
        <v>19</v>
      </c>
      <c r="H27" s="53">
        <f>'Прил. 11 СОГАЗ 2020'!H27+'Прил. 11АЛЬФА 2020'!H27</f>
        <v>150</v>
      </c>
      <c r="I27" s="53">
        <f>'Прил. 11 СОГАЗ 2020'!I27+'Прил. 11АЛЬФА 2020'!I27</f>
        <v>138</v>
      </c>
      <c r="J27" s="53">
        <f>'Прил. 11 СОГАЗ 2020'!J27+'Прил. 11АЛЬФА 2020'!J27</f>
        <v>539</v>
      </c>
      <c r="K27" s="53">
        <f>'Прил. 11 СОГАЗ 2020'!K27+'Прил. 11АЛЬФА 2020'!K27</f>
        <v>503</v>
      </c>
      <c r="L27" s="53">
        <f>'Прил. 11 СОГАЗ 2020'!L27+'Прил. 11АЛЬФА 2020'!L27</f>
        <v>1122</v>
      </c>
      <c r="M27" s="53">
        <f>'Прил. 11 СОГАЗ 2020'!M27+'Прил. 11АЛЬФА 2020'!M27</f>
        <v>1567</v>
      </c>
      <c r="N27" s="53">
        <f>'Прил. 11 СОГАЗ 2020'!N27+'Прил. 11АЛЬФА 2020'!N27</f>
        <v>56</v>
      </c>
      <c r="O27" s="53">
        <f>'Прил. 11 СОГАЗ 2020'!O27+'Прил. 11АЛЬФА 2020'!O27</f>
        <v>139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32020</v>
      </c>
      <c r="D28" s="53">
        <f>'Прил. 11 СОГАЗ 2020'!D28+'Прил. 11АЛЬФА 2020'!D28</f>
        <v>14659</v>
      </c>
      <c r="E28" s="53">
        <f>'Прил. 11 СОГАЗ 2020'!E28+'Прил. 11АЛЬФА 2020'!E28</f>
        <v>17361</v>
      </c>
      <c r="F28" s="53">
        <f>'Прил. 11 СОГАЗ 2020'!F28+'Прил. 11АЛЬФА 2020'!F28</f>
        <v>179</v>
      </c>
      <c r="G28" s="53">
        <f>'Прил. 11 СОГАЗ 2020'!G28+'Прил. 11АЛЬФА 2020'!G28</f>
        <v>146</v>
      </c>
      <c r="H28" s="53">
        <f>'Прил. 11 СОГАЗ 2020'!H28+'Прил. 11АЛЬФА 2020'!H28</f>
        <v>855</v>
      </c>
      <c r="I28" s="53">
        <f>'Прил. 11 СОГАЗ 2020'!I28+'Прил. 11АЛЬФА 2020'!I28</f>
        <v>873</v>
      </c>
      <c r="J28" s="53">
        <f>'Прил. 11 СОГАЗ 2020'!J28+'Прил. 11АЛЬФА 2020'!J28</f>
        <v>3022</v>
      </c>
      <c r="K28" s="53">
        <f>'Прил. 11 СОГАЗ 2020'!K28+'Прил. 11АЛЬФА 2020'!K28</f>
        <v>2890</v>
      </c>
      <c r="L28" s="53">
        <f>'Прил. 11 СОГАЗ 2020'!L28+'Прил. 11АЛЬФА 2020'!L28</f>
        <v>9662</v>
      </c>
      <c r="M28" s="53">
        <f>'Прил. 11 СОГАЗ 2020'!M28+'Прил. 11АЛЬФА 2020'!M28</f>
        <v>10996</v>
      </c>
      <c r="N28" s="53">
        <f>'Прил. 11 СОГАЗ 2020'!N28+'Прил. 11АЛЬФА 2020'!N28</f>
        <v>941</v>
      </c>
      <c r="O28" s="53">
        <f>'Прил. 11 СОГАЗ 2020'!O28+'Прил. 11АЛЬФА 2020'!O28</f>
        <v>2456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13934</v>
      </c>
      <c r="D29" s="53">
        <f>'Прил. 11 СОГАЗ 2020'!D29+'Прил. 11АЛЬФА 2020'!D29</f>
        <v>6198</v>
      </c>
      <c r="E29" s="53">
        <f>'Прил. 11 СОГАЗ 2020'!E29+'Прил. 11АЛЬФА 2020'!E29</f>
        <v>7736</v>
      </c>
      <c r="F29" s="53">
        <f>'Прил. 11 СОГАЗ 2020'!F29+'Прил. 11АЛЬФА 2020'!F29</f>
        <v>82</v>
      </c>
      <c r="G29" s="53">
        <f>'Прил. 11 СОГАЗ 2020'!G29+'Прил. 11АЛЬФА 2020'!G29</f>
        <v>73</v>
      </c>
      <c r="H29" s="53">
        <f>'Прил. 11 СОГАЗ 2020'!H29+'Прил. 11АЛЬФА 2020'!H29</f>
        <v>389</v>
      </c>
      <c r="I29" s="53">
        <f>'Прил. 11 СОГАЗ 2020'!I29+'Прил. 11АЛЬФА 2020'!I29</f>
        <v>358</v>
      </c>
      <c r="J29" s="53">
        <f>'Прил. 11 СОГАЗ 2020'!J29+'Прил. 11АЛЬФА 2020'!J29</f>
        <v>1505</v>
      </c>
      <c r="K29" s="53">
        <f>'Прил. 11 СОГАЗ 2020'!K29+'Прил. 11АЛЬФА 2020'!K29</f>
        <v>1407</v>
      </c>
      <c r="L29" s="53">
        <f>'Прил. 11 СОГАЗ 2020'!L29+'Прил. 11АЛЬФА 2020'!L29</f>
        <v>3855</v>
      </c>
      <c r="M29" s="53">
        <f>'Прил. 11 СОГАЗ 2020'!M29+'Прил. 11АЛЬФА 2020'!M29</f>
        <v>5021</v>
      </c>
      <c r="N29" s="53">
        <f>'Прил. 11 СОГАЗ 2020'!N29+'Прил. 11АЛЬФА 2020'!N29</f>
        <v>367</v>
      </c>
      <c r="O29" s="53">
        <f>'Прил. 11 СОГАЗ 2020'!O29+'Прил. 11АЛЬФА 2020'!O29</f>
        <v>877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8443</v>
      </c>
      <c r="D30" s="53">
        <f>'Прил. 11 СОГАЗ 2020'!D30+'Прил. 11АЛЬФА 2020'!D30</f>
        <v>3530</v>
      </c>
      <c r="E30" s="53">
        <f>'Прил. 11 СОГАЗ 2020'!E30+'Прил. 11АЛЬФА 2020'!E30</f>
        <v>4913</v>
      </c>
      <c r="F30" s="53">
        <f>'Прил. 11 СОГАЗ 2020'!F30+'Прил. 11АЛЬФА 2020'!F30</f>
        <v>69</v>
      </c>
      <c r="G30" s="53">
        <f>'Прил. 11 СОГАЗ 2020'!G30+'Прил. 11АЛЬФА 2020'!G30</f>
        <v>72</v>
      </c>
      <c r="H30" s="53">
        <f>'Прил. 11 СОГАЗ 2020'!H30+'Прил. 11АЛЬФА 2020'!H30</f>
        <v>398</v>
      </c>
      <c r="I30" s="53">
        <f>'Прил. 11 СОГАЗ 2020'!I30+'Прил. 11АЛЬФА 2020'!I30</f>
        <v>369</v>
      </c>
      <c r="J30" s="53">
        <f>'Прил. 11 СОГАЗ 2020'!J30+'Прил. 11АЛЬФА 2020'!J30</f>
        <v>1153</v>
      </c>
      <c r="K30" s="53">
        <f>'Прил. 11 СОГАЗ 2020'!K30+'Прил. 11АЛЬФА 2020'!K30</f>
        <v>1124</v>
      </c>
      <c r="L30" s="53">
        <f>'Прил. 11 СОГАЗ 2020'!L30+'Прил. 11АЛЬФА 2020'!L30</f>
        <v>1828</v>
      </c>
      <c r="M30" s="53">
        <f>'Прил. 11 СОГАЗ 2020'!M30+'Прил. 11АЛЬФА 2020'!M30</f>
        <v>3191</v>
      </c>
      <c r="N30" s="53">
        <f>'Прил. 11 СОГАЗ 2020'!N30+'Прил. 11АЛЬФА 2020'!N30</f>
        <v>82</v>
      </c>
      <c r="O30" s="53">
        <f>'Прил. 11 СОГАЗ 2020'!O30+'Прил. 11АЛЬФА 2020'!O30</f>
        <v>157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12539</v>
      </c>
      <c r="D31" s="53">
        <f>'Прил. 11 СОГАЗ 2020'!D31+'Прил. 11АЛЬФА 2020'!D31</f>
        <v>5818</v>
      </c>
      <c r="E31" s="53">
        <f>'Прил. 11 СОГАЗ 2020'!E31+'Прил. 11АЛЬФА 2020'!E31</f>
        <v>6721</v>
      </c>
      <c r="F31" s="53">
        <f>'Прил. 11 СОГАЗ 2020'!F31+'Прил. 11АЛЬФА 2020'!F31</f>
        <v>78</v>
      </c>
      <c r="G31" s="53">
        <f>'Прил. 11 СОГАЗ 2020'!G31+'Прил. 11АЛЬФА 2020'!G31</f>
        <v>57</v>
      </c>
      <c r="H31" s="53">
        <f>'Прил. 11 СОГАЗ 2020'!H31+'Прил. 11АЛЬФА 2020'!H31</f>
        <v>332</v>
      </c>
      <c r="I31" s="53">
        <f>'Прил. 11 СОГАЗ 2020'!I31+'Прил. 11АЛЬФА 2020'!I31</f>
        <v>294</v>
      </c>
      <c r="J31" s="53">
        <f>'Прил. 11 СОГАЗ 2020'!J31+'Прил. 11АЛЬФА 2020'!J31</f>
        <v>1305</v>
      </c>
      <c r="K31" s="53">
        <f>'Прил. 11 СОГАЗ 2020'!K31+'Прил. 11АЛЬФА 2020'!K31</f>
        <v>1287</v>
      </c>
      <c r="L31" s="53">
        <f>'Прил. 11 СОГАЗ 2020'!L31+'Прил. 11АЛЬФА 2020'!L31</f>
        <v>3781</v>
      </c>
      <c r="M31" s="53">
        <f>'Прил. 11 СОГАЗ 2020'!M31+'Прил. 11АЛЬФА 2020'!M31</f>
        <v>4429</v>
      </c>
      <c r="N31" s="53">
        <f>'Прил. 11 СОГАЗ 2020'!N31+'Прил. 11АЛЬФА 2020'!N31</f>
        <v>322</v>
      </c>
      <c r="O31" s="53">
        <f>'Прил. 11 СОГАЗ 2020'!O31+'Прил. 11АЛЬФА 2020'!O31</f>
        <v>654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6742</v>
      </c>
      <c r="D32" s="53">
        <f>'Прил. 11 СОГАЗ 2020'!D32+'Прил. 11АЛЬФА 2020'!D32</f>
        <v>2990</v>
      </c>
      <c r="E32" s="53">
        <f>'Прил. 11 СОГАЗ 2020'!E32+'Прил. 11АЛЬФА 2020'!E32</f>
        <v>3752</v>
      </c>
      <c r="F32" s="53">
        <f>'Прил. 11 СОГАЗ 2020'!F32+'Прил. 11АЛЬФА 2020'!F32</f>
        <v>33</v>
      </c>
      <c r="G32" s="53">
        <f>'Прил. 11 СОГАЗ 2020'!G32+'Прил. 11АЛЬФА 2020'!G32</f>
        <v>46</v>
      </c>
      <c r="H32" s="53">
        <f>'Прил. 11 СОГАЗ 2020'!H32+'Прил. 11АЛЬФА 2020'!H32</f>
        <v>200</v>
      </c>
      <c r="I32" s="53">
        <f>'Прил. 11 СОГАЗ 2020'!I32+'Прил. 11АЛЬФА 2020'!I32</f>
        <v>174</v>
      </c>
      <c r="J32" s="53">
        <f>'Прил. 11 СОГАЗ 2020'!J32+'Прил. 11АЛЬФА 2020'!J32</f>
        <v>785</v>
      </c>
      <c r="K32" s="53">
        <f>'Прил. 11 СОГАЗ 2020'!K32+'Прил. 11АЛЬФА 2020'!K32</f>
        <v>718</v>
      </c>
      <c r="L32" s="53">
        <f>'Прил. 11 СОГАЗ 2020'!L32+'Прил. 11АЛЬФА 2020'!L32</f>
        <v>1839</v>
      </c>
      <c r="M32" s="53">
        <f>'Прил. 11 СОГАЗ 2020'!M32+'Прил. 11АЛЬФА 2020'!M32</f>
        <v>2610</v>
      </c>
      <c r="N32" s="53">
        <f>'Прил. 11 СОГАЗ 2020'!N32+'Прил. 11АЛЬФА 2020'!N32</f>
        <v>133</v>
      </c>
      <c r="O32" s="53">
        <f>'Прил. 11 СОГАЗ 2020'!O32+'Прил. 11АЛЬФА 2020'!O32</f>
        <v>204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53482</v>
      </c>
      <c r="D33" s="53">
        <f>'Прил. 11 СОГАЗ 2020'!D33+'Прил. 11АЛЬФА 2020'!D33</f>
        <v>24534</v>
      </c>
      <c r="E33" s="53">
        <f>'Прил. 11 СОГАЗ 2020'!E33+'Прил. 11АЛЬФА 2020'!E33</f>
        <v>28948</v>
      </c>
      <c r="F33" s="53">
        <f>'Прил. 11 СОГАЗ 2020'!F33+'Прил. 11АЛЬФА 2020'!F33</f>
        <v>195</v>
      </c>
      <c r="G33" s="53">
        <f>'Прил. 11 СОГАЗ 2020'!G33+'Прил. 11АЛЬФА 2020'!G33</f>
        <v>178</v>
      </c>
      <c r="H33" s="53">
        <f>'Прил. 11 СОГАЗ 2020'!H33+'Прил. 11АЛЬФА 2020'!H33</f>
        <v>990</v>
      </c>
      <c r="I33" s="53">
        <f>'Прил. 11 СОГАЗ 2020'!I33+'Прил. 11АЛЬФА 2020'!I33</f>
        <v>934</v>
      </c>
      <c r="J33" s="53">
        <f>'Прил. 11 СОГАЗ 2020'!J33+'Прил. 11АЛЬФА 2020'!J33</f>
        <v>4046</v>
      </c>
      <c r="K33" s="53">
        <f>'Прил. 11 СОГАЗ 2020'!K33+'Прил. 11АЛЬФА 2020'!K33</f>
        <v>3786</v>
      </c>
      <c r="L33" s="53">
        <f>'Прил. 11 СОГАЗ 2020'!L33+'Прил. 11АЛЬФА 2020'!L33</f>
        <v>16708</v>
      </c>
      <c r="M33" s="53">
        <f>'Прил. 11 СОГАЗ 2020'!M33+'Прил. 11АЛЬФА 2020'!M33</f>
        <v>17713</v>
      </c>
      <c r="N33" s="53">
        <f>'Прил. 11 СОГАЗ 2020'!N33+'Прил. 11АЛЬФА 2020'!N33</f>
        <v>2595</v>
      </c>
      <c r="O33" s="53">
        <f>'Прил. 11 СОГАЗ 2020'!O33+'Прил. 11АЛЬФА 2020'!O33</f>
        <v>6337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30672</v>
      </c>
      <c r="D34" s="53">
        <f>'Прил. 11 СОГАЗ 2020'!D34+'Прил. 11АЛЬФА 2020'!D34</f>
        <v>14462</v>
      </c>
      <c r="E34" s="53">
        <f>'Прил. 11 СОГАЗ 2020'!E34+'Прил. 11АЛЬФА 2020'!E34</f>
        <v>16210</v>
      </c>
      <c r="F34" s="53">
        <f>'Прил. 11 СОГАЗ 2020'!F34+'Прил. 11АЛЬФА 2020'!F34</f>
        <v>113</v>
      </c>
      <c r="G34" s="53">
        <f>'Прил. 11 СОГАЗ 2020'!G34+'Прил. 11АЛЬФА 2020'!G34</f>
        <v>106</v>
      </c>
      <c r="H34" s="53">
        <f>'Прил. 11 СОГАЗ 2020'!H34+'Прил. 11АЛЬФА 2020'!H34</f>
        <v>578</v>
      </c>
      <c r="I34" s="53">
        <f>'Прил. 11 СОГАЗ 2020'!I34+'Прил. 11АЛЬФА 2020'!I34</f>
        <v>577</v>
      </c>
      <c r="J34" s="53">
        <f>'Прил. 11 СОГАЗ 2020'!J34+'Прил. 11АЛЬФА 2020'!J34</f>
        <v>2423</v>
      </c>
      <c r="K34" s="53">
        <f>'Прил. 11 СОГАЗ 2020'!K34+'Прил. 11АЛЬФА 2020'!K34</f>
        <v>2298</v>
      </c>
      <c r="L34" s="53">
        <f>'Прил. 11 СОГАЗ 2020'!L34+'Прил. 11АЛЬФА 2020'!L34</f>
        <v>10059</v>
      </c>
      <c r="M34" s="53">
        <f>'Прил. 11 СОГАЗ 2020'!M34+'Прил. 11АЛЬФА 2020'!M34</f>
        <v>9932</v>
      </c>
      <c r="N34" s="53">
        <f>'Прил. 11 СОГАЗ 2020'!N34+'Прил. 11АЛЬФА 2020'!N34</f>
        <v>1289</v>
      </c>
      <c r="O34" s="53">
        <f>'Прил. 11 СОГАЗ 2020'!O34+'Прил. 11АЛЬФА 2020'!O34</f>
        <v>3297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44204</v>
      </c>
      <c r="D35" s="53">
        <f>'Прил. 11 СОГАЗ 2020'!D35+'Прил. 11АЛЬФА 2020'!D35</f>
        <v>20349</v>
      </c>
      <c r="E35" s="53">
        <f>'Прил. 11 СОГАЗ 2020'!E35+'Прил. 11АЛЬФА 2020'!E35</f>
        <v>23855</v>
      </c>
      <c r="F35" s="53">
        <f>'Прил. 11 СОГАЗ 2020'!F35+'Прил. 11АЛЬФА 2020'!F35</f>
        <v>161</v>
      </c>
      <c r="G35" s="53">
        <f>'Прил. 11 СОГАЗ 2020'!G35+'Прил. 11АЛЬФА 2020'!G35</f>
        <v>156</v>
      </c>
      <c r="H35" s="53">
        <f>'Прил. 11 СОГАЗ 2020'!H35+'Прил. 11АЛЬФА 2020'!H35</f>
        <v>827</v>
      </c>
      <c r="I35" s="53">
        <f>'Прил. 11 СОГАЗ 2020'!I35+'Прил. 11АЛЬФА 2020'!I35</f>
        <v>800</v>
      </c>
      <c r="J35" s="53">
        <f>'Прил. 11 СОГАЗ 2020'!J35+'Прил. 11АЛЬФА 2020'!J35</f>
        <v>3450</v>
      </c>
      <c r="K35" s="53">
        <f>'Прил. 11 СОГАЗ 2020'!K35+'Прил. 11АЛЬФА 2020'!K35</f>
        <v>3176</v>
      </c>
      <c r="L35" s="53">
        <f>'Прил. 11 СОГАЗ 2020'!L35+'Прил. 11АЛЬФА 2020'!L35</f>
        <v>13563</v>
      </c>
      <c r="M35" s="53">
        <f>'Прил. 11 СОГАЗ 2020'!M35+'Прил. 11АЛЬФА 2020'!M35</f>
        <v>14310</v>
      </c>
      <c r="N35" s="53">
        <f>'Прил. 11 СОГАЗ 2020'!N35+'Прил. 11АЛЬФА 2020'!N35</f>
        <v>2348</v>
      </c>
      <c r="O35" s="53">
        <f>'Прил. 11 СОГАЗ 2020'!O35+'Прил. 11АЛЬФА 2020'!O35</f>
        <v>5413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16471</v>
      </c>
      <c r="D36" s="53">
        <f>'Прил. 11 СОГАЗ 2020'!D36+'Прил. 11АЛЬФА 2020'!D36</f>
        <v>7763</v>
      </c>
      <c r="E36" s="53">
        <f>'Прил. 11 СОГАЗ 2020'!E36+'Прил. 11АЛЬФА 2020'!E36</f>
        <v>8708</v>
      </c>
      <c r="F36" s="53">
        <f>'Прил. 11 СОГАЗ 2020'!F36+'Прил. 11АЛЬФА 2020'!F36</f>
        <v>60</v>
      </c>
      <c r="G36" s="53">
        <f>'Прил. 11 СОГАЗ 2020'!G36+'Прил. 11АЛЬФА 2020'!G36</f>
        <v>60</v>
      </c>
      <c r="H36" s="53">
        <f>'Прил. 11 СОГАЗ 2020'!H36+'Прил. 11АЛЬФА 2020'!H36</f>
        <v>321</v>
      </c>
      <c r="I36" s="53">
        <f>'Прил. 11 СОГАЗ 2020'!I36+'Прил. 11АЛЬФА 2020'!I36</f>
        <v>265</v>
      </c>
      <c r="J36" s="53">
        <f>'Прил. 11 СОГАЗ 2020'!J36+'Прил. 11АЛЬФА 2020'!J36</f>
        <v>1410</v>
      </c>
      <c r="K36" s="53">
        <f>'Прил. 11 СОГАЗ 2020'!K36+'Прил. 11АЛЬФА 2020'!K36</f>
        <v>1300</v>
      </c>
      <c r="L36" s="53">
        <f>'Прил. 11 СОГАЗ 2020'!L36+'Прил. 11АЛЬФА 2020'!L36</f>
        <v>5160</v>
      </c>
      <c r="M36" s="53">
        <f>'Прил. 11 СОГАЗ 2020'!M36+'Прил. 11АЛЬФА 2020'!M36</f>
        <v>5307</v>
      </c>
      <c r="N36" s="53">
        <f>'Прил. 11 СОГАЗ 2020'!N36+'Прил. 11АЛЬФА 2020'!N36</f>
        <v>812</v>
      </c>
      <c r="O36" s="53">
        <f>'Прил. 11 СОГАЗ 2020'!O36+'Прил. 11АЛЬФА 2020'!O36</f>
        <v>1776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2073</v>
      </c>
      <c r="D37" s="53">
        <f>'Прил. 11 СОГАЗ 2020'!D37+'Прил. 11АЛЬФА 2020'!D37</f>
        <v>989</v>
      </c>
      <c r="E37" s="53">
        <f>'Прил. 11 СОГАЗ 2020'!E37+'Прил. 11АЛЬФА 2020'!E37</f>
        <v>1084</v>
      </c>
      <c r="F37" s="53">
        <f>'Прил. 11 СОГАЗ 2020'!F37+'Прил. 11АЛЬФА 2020'!F37</f>
        <v>4</v>
      </c>
      <c r="G37" s="53">
        <f>'Прил. 11 СОГАЗ 2020'!G37+'Прил. 11АЛЬФА 2020'!G37</f>
        <v>11</v>
      </c>
      <c r="H37" s="53">
        <f>'Прил. 11 СОГАЗ 2020'!H37+'Прил. 11АЛЬФА 2020'!H37</f>
        <v>35</v>
      </c>
      <c r="I37" s="53">
        <f>'Прил. 11 СОГАЗ 2020'!I37+'Прил. 11АЛЬФА 2020'!I37</f>
        <v>34</v>
      </c>
      <c r="J37" s="53">
        <f>'Прил. 11 СОГАЗ 2020'!J37+'Прил. 11АЛЬФА 2020'!J37</f>
        <v>191</v>
      </c>
      <c r="K37" s="53">
        <f>'Прил. 11 СОГАЗ 2020'!K37+'Прил. 11АЛЬФА 2020'!K37</f>
        <v>171</v>
      </c>
      <c r="L37" s="53">
        <f>'Прил. 11 СОГАЗ 2020'!L37+'Прил. 11АЛЬФА 2020'!L37</f>
        <v>664</v>
      </c>
      <c r="M37" s="53">
        <f>'Прил. 11 СОГАЗ 2020'!M37+'Прил. 11АЛЬФА 2020'!M37</f>
        <v>645</v>
      </c>
      <c r="N37" s="53">
        <f>'Прил. 11 СОГАЗ 2020'!N37+'Прил. 11АЛЬФА 2020'!N37</f>
        <v>95</v>
      </c>
      <c r="O37" s="53">
        <f>'Прил. 11 СОГАЗ 2020'!O37+'Прил. 11АЛЬФА 2020'!O37</f>
        <v>223</v>
      </c>
    </row>
    <row r="38" spans="1:15" s="35" customFormat="1" ht="18.75">
      <c r="A38" s="50">
        <v>15</v>
      </c>
      <c r="B38" s="51" t="s">
        <v>102</v>
      </c>
      <c r="C38" s="52">
        <f t="shared" si="0"/>
        <v>5184</v>
      </c>
      <c r="D38" s="53">
        <f>'Прил. 11 СОГАЗ 2020'!D38+'Прил. 11АЛЬФА 2020'!D38</f>
        <v>2452</v>
      </c>
      <c r="E38" s="53">
        <f>'Прил. 11 СОГАЗ 2020'!E38+'Прил. 11АЛЬФА 2020'!E38</f>
        <v>2732</v>
      </c>
      <c r="F38" s="53">
        <f>'Прил. 11 СОГАЗ 2020'!F38+'Прил. 11АЛЬФА 2020'!F38</f>
        <v>8</v>
      </c>
      <c r="G38" s="53">
        <f>'Прил. 11 СОГАЗ 2020'!G38+'Прил. 11АЛЬФА 2020'!G38</f>
        <v>9</v>
      </c>
      <c r="H38" s="53">
        <f>'Прил. 11 СОГАЗ 2020'!H38+'Прил. 11АЛЬФА 2020'!H38</f>
        <v>66</v>
      </c>
      <c r="I38" s="53">
        <f>'Прил. 11 СОГАЗ 2020'!I38+'Прил. 11АЛЬФА 2020'!I38</f>
        <v>67</v>
      </c>
      <c r="J38" s="53">
        <f>'Прил. 11 СОГАЗ 2020'!J38+'Прил. 11АЛЬФА 2020'!J38</f>
        <v>332</v>
      </c>
      <c r="K38" s="53">
        <f>'Прил. 11 СОГАЗ 2020'!K38+'Прил. 11АЛЬФА 2020'!K38</f>
        <v>352</v>
      </c>
      <c r="L38" s="53">
        <f>'Прил. 11 СОГАЗ 2020'!L38+'Прил. 11АЛЬФА 2020'!L38</f>
        <v>1646</v>
      </c>
      <c r="M38" s="53">
        <f>'Прил. 11 СОГАЗ 2020'!M38+'Прил. 11АЛЬФА 2020'!M38</f>
        <v>1537</v>
      </c>
      <c r="N38" s="53">
        <f>'Прил. 11 СОГАЗ 2020'!N38+'Прил. 11АЛЬФА 2020'!N38</f>
        <v>400</v>
      </c>
      <c r="O38" s="53">
        <f>'Прил. 11 СОГАЗ 2020'!O38+'Прил. 11АЛЬФА 2020'!O38</f>
        <v>767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43135</v>
      </c>
      <c r="D39" s="53">
        <f>'Прил. 11 СОГАЗ 2020'!D39+'Прил. 11АЛЬФА 2020'!D39</f>
        <v>19695</v>
      </c>
      <c r="E39" s="53">
        <f>'Прил. 11 СОГАЗ 2020'!E39+'Прил. 11АЛЬФА 2020'!E39</f>
        <v>23440</v>
      </c>
      <c r="F39" s="53">
        <f>'Прил. 11 СОГАЗ 2020'!F39+'Прил. 11АЛЬФА 2020'!F39</f>
        <v>167</v>
      </c>
      <c r="G39" s="53">
        <f>'Прил. 11 СОГАЗ 2020'!G39+'Прил. 11АЛЬФА 2020'!G39</f>
        <v>152</v>
      </c>
      <c r="H39" s="53">
        <f>'Прил. 11 СОГАЗ 2020'!H39+'Прил. 11АЛЬФА 2020'!H39</f>
        <v>859</v>
      </c>
      <c r="I39" s="53">
        <f>'Прил. 11 СОГАЗ 2020'!I39+'Прил. 11АЛЬФА 2020'!I39</f>
        <v>729</v>
      </c>
      <c r="J39" s="53">
        <f>'Прил. 11 СОГАЗ 2020'!J39+'Прил. 11АЛЬФА 2020'!J39</f>
        <v>3461</v>
      </c>
      <c r="K39" s="53">
        <f>'Прил. 11 СОГАЗ 2020'!K39+'Прил. 11АЛЬФА 2020'!K39</f>
        <v>3249</v>
      </c>
      <c r="L39" s="53">
        <f>'Прил. 11 СОГАЗ 2020'!L39+'Прил. 11АЛЬФА 2020'!L39</f>
        <v>13268</v>
      </c>
      <c r="M39" s="53">
        <f>'Прил. 11 СОГАЗ 2020'!M39+'Прил. 11АЛЬФА 2020'!M39</f>
        <v>14421</v>
      </c>
      <c r="N39" s="53">
        <f>'Прил. 11 СОГАЗ 2020'!N39+'Прил. 11АЛЬФА 2020'!N39</f>
        <v>1940</v>
      </c>
      <c r="O39" s="53">
        <f>'Прил. 11 СОГАЗ 2020'!O39+'Прил. 11АЛЬФА 2020'!O39</f>
        <v>4889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27010</v>
      </c>
      <c r="D40" s="53">
        <f>'Прил. 11 СОГАЗ 2020'!D40+'Прил. 11АЛЬФА 2020'!D40</f>
        <v>12226</v>
      </c>
      <c r="E40" s="53">
        <f>'Прил. 11 СОГАЗ 2020'!E40+'Прил. 11АЛЬФА 2020'!E40</f>
        <v>14784</v>
      </c>
      <c r="F40" s="53">
        <f>'Прил. 11 СОГАЗ 2020'!F40+'Прил. 11АЛЬФА 2020'!F40</f>
        <v>114</v>
      </c>
      <c r="G40" s="53">
        <f>'Прил. 11 СОГАЗ 2020'!G40+'Прил. 11АЛЬФА 2020'!G40</f>
        <v>108</v>
      </c>
      <c r="H40" s="53">
        <f>'Прил. 11 СОГАЗ 2020'!H40+'Прил. 11АЛЬФА 2020'!H40</f>
        <v>579</v>
      </c>
      <c r="I40" s="53">
        <f>'Прил. 11 СОГАЗ 2020'!I40+'Прил. 11АЛЬФА 2020'!I40</f>
        <v>550</v>
      </c>
      <c r="J40" s="53">
        <f>'Прил. 11 СОГАЗ 2020'!J40+'Прил. 11АЛЬФА 2020'!J40</f>
        <v>2370</v>
      </c>
      <c r="K40" s="53">
        <f>'Прил. 11 СОГАЗ 2020'!K40+'Прил. 11АЛЬФА 2020'!K40</f>
        <v>2291</v>
      </c>
      <c r="L40" s="53">
        <f>'Прил. 11 СОГАЗ 2020'!L40+'Прил. 11АЛЬФА 2020'!L40</f>
        <v>8100</v>
      </c>
      <c r="M40" s="53">
        <f>'Прил. 11 СОГАЗ 2020'!M40+'Прил. 11АЛЬФА 2020'!M40</f>
        <v>9190</v>
      </c>
      <c r="N40" s="53">
        <f>'Прил. 11 СОГАЗ 2020'!N40+'Прил. 11АЛЬФА 2020'!N40</f>
        <v>1063</v>
      </c>
      <c r="O40" s="53">
        <f>'Прил. 11 СОГАЗ 2020'!O40+'Прил. 11АЛЬФА 2020'!O40</f>
        <v>2645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18592</v>
      </c>
      <c r="D41" s="53">
        <f>'Прил. 11 СОГАЗ 2020'!D41+'Прил. 11АЛЬФА 2020'!D41</f>
        <v>8746</v>
      </c>
      <c r="E41" s="53">
        <f>'Прил. 11 СОГАЗ 2020'!E41+'Прил. 11АЛЬФА 2020'!E41</f>
        <v>9846</v>
      </c>
      <c r="F41" s="53">
        <f>'Прил. 11 СОГАЗ 2020'!F41+'Прил. 11АЛЬФА 2020'!F41</f>
        <v>60</v>
      </c>
      <c r="G41" s="53">
        <f>'Прил. 11 СОГАЗ 2020'!G41+'Прил. 11АЛЬФА 2020'!G41</f>
        <v>57</v>
      </c>
      <c r="H41" s="53">
        <f>'Прил. 11 СОГАЗ 2020'!H41+'Прил. 11АЛЬФА 2020'!H41</f>
        <v>340</v>
      </c>
      <c r="I41" s="53">
        <f>'Прил. 11 СОГАЗ 2020'!I41+'Прил. 11АЛЬФА 2020'!I41</f>
        <v>300</v>
      </c>
      <c r="J41" s="53">
        <f>'Прил. 11 СОГАЗ 2020'!J41+'Прил. 11АЛЬФА 2020'!J41</f>
        <v>1416</v>
      </c>
      <c r="K41" s="53">
        <f>'Прил. 11 СОГАЗ 2020'!K41+'Прил. 11АЛЬФА 2020'!K41</f>
        <v>1369</v>
      </c>
      <c r="L41" s="53">
        <f>'Прил. 11 СОГАЗ 2020'!L41+'Прил. 11АЛЬФА 2020'!L41</f>
        <v>5996</v>
      </c>
      <c r="M41" s="53">
        <f>'Прил. 11 СОГАЗ 2020'!M41+'Прил. 11АЛЬФА 2020'!M41</f>
        <v>5967</v>
      </c>
      <c r="N41" s="53">
        <f>'Прил. 11 СОГАЗ 2020'!N41+'Прил. 11АЛЬФА 2020'!N41</f>
        <v>934</v>
      </c>
      <c r="O41" s="53">
        <f>'Прил. 11 СОГАЗ 2020'!O41+'Прил. 11АЛЬФА 2020'!O41</f>
        <v>2153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10128</v>
      </c>
      <c r="D42" s="53">
        <f>'Прил. 11 СОГАЗ 2020'!D42+'Прил. 11АЛЬФА 2020'!D42</f>
        <v>5001</v>
      </c>
      <c r="E42" s="53">
        <f>'Прил. 11 СОГАЗ 2020'!E42+'Прил. 11АЛЬФА 2020'!E42</f>
        <v>5127</v>
      </c>
      <c r="F42" s="53">
        <f>'Прил. 11 СОГАЗ 2020'!F42+'Прил. 11АЛЬФА 2020'!F42</f>
        <v>36</v>
      </c>
      <c r="G42" s="53">
        <f>'Прил. 11 СОГАЗ 2020'!G42+'Прил. 11АЛЬФА 2020'!G42</f>
        <v>31</v>
      </c>
      <c r="H42" s="53">
        <f>'Прил. 11 СОГАЗ 2020'!H42+'Прил. 11АЛЬФА 2020'!H42</f>
        <v>155</v>
      </c>
      <c r="I42" s="53">
        <f>'Прил. 11 СОГАЗ 2020'!I42+'Прил. 11АЛЬФА 2020'!I42</f>
        <v>176</v>
      </c>
      <c r="J42" s="53">
        <f>'Прил. 11 СОГАЗ 2020'!J42+'Прил. 11АЛЬФА 2020'!J42</f>
        <v>805</v>
      </c>
      <c r="K42" s="53">
        <f>'Прил. 11 СОГАЗ 2020'!K42+'Прил. 11АЛЬФА 2020'!K42</f>
        <v>722</v>
      </c>
      <c r="L42" s="53">
        <f>'Прил. 11 СОГАЗ 2020'!L42+'Прил. 11АЛЬФА 2020'!L42</f>
        <v>3512</v>
      </c>
      <c r="M42" s="53">
        <f>'Прил. 11 СОГАЗ 2020'!M42+'Прил. 11АЛЬФА 2020'!M42</f>
        <v>3023</v>
      </c>
      <c r="N42" s="53">
        <f>'Прил. 11 СОГАЗ 2020'!N42+'Прил. 11АЛЬФА 2020'!N42</f>
        <v>493</v>
      </c>
      <c r="O42" s="53">
        <f>'Прил. 11 СОГАЗ 2020'!O42+'Прил. 11АЛЬФА 2020'!O42</f>
        <v>1175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702354</v>
      </c>
      <c r="D43" s="52">
        <f t="shared" si="2"/>
        <v>324652</v>
      </c>
      <c r="E43" s="52">
        <f t="shared" si="2"/>
        <v>377702</v>
      </c>
      <c r="F43" s="52">
        <f t="shared" si="2"/>
        <v>2925</v>
      </c>
      <c r="G43" s="52">
        <f t="shared" si="2"/>
        <v>2812</v>
      </c>
      <c r="H43" s="52">
        <f t="shared" si="2"/>
        <v>14852</v>
      </c>
      <c r="I43" s="52">
        <f t="shared" si="2"/>
        <v>14063</v>
      </c>
      <c r="J43" s="52">
        <f t="shared" si="2"/>
        <v>57481</v>
      </c>
      <c r="K43" s="52">
        <f t="shared" si="2"/>
        <v>54176</v>
      </c>
      <c r="L43" s="52">
        <f t="shared" si="2"/>
        <v>218865</v>
      </c>
      <c r="M43" s="52">
        <f t="shared" si="2"/>
        <v>235614</v>
      </c>
      <c r="N43" s="52">
        <f t="shared" si="2"/>
        <v>30529</v>
      </c>
      <c r="O43" s="52">
        <f t="shared" si="2"/>
        <v>71037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225507</v>
      </c>
      <c r="D20" s="53">
        <f t="shared" ref="D20:D42" si="1">F20+H20+J20+L20+N20</f>
        <v>103674</v>
      </c>
      <c r="E20" s="53">
        <f t="shared" ref="E20:E42" si="2">G20+I20+K20+M20+O20</f>
        <v>121833</v>
      </c>
      <c r="F20" s="53">
        <v>904</v>
      </c>
      <c r="G20" s="53">
        <v>857</v>
      </c>
      <c r="H20" s="53">
        <v>4446</v>
      </c>
      <c r="I20" s="53">
        <v>4287</v>
      </c>
      <c r="J20" s="53">
        <v>17752</v>
      </c>
      <c r="K20" s="53">
        <v>16322</v>
      </c>
      <c r="L20" s="53">
        <v>69534</v>
      </c>
      <c r="M20" s="53">
        <v>74708</v>
      </c>
      <c r="N20" s="53">
        <v>11038</v>
      </c>
      <c r="O20" s="53">
        <v>25659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4689</v>
      </c>
      <c r="D21" s="53">
        <f t="shared" si="1"/>
        <v>2211</v>
      </c>
      <c r="E21" s="53">
        <f t="shared" si="2"/>
        <v>2478</v>
      </c>
      <c r="F21" s="53">
        <v>27</v>
      </c>
      <c r="G21" s="53">
        <v>21</v>
      </c>
      <c r="H21" s="53">
        <v>120</v>
      </c>
      <c r="I21" s="53">
        <v>109</v>
      </c>
      <c r="J21" s="53">
        <v>384</v>
      </c>
      <c r="K21" s="53">
        <v>303</v>
      </c>
      <c r="L21" s="53">
        <v>1492</v>
      </c>
      <c r="M21" s="53">
        <v>1679</v>
      </c>
      <c r="N21" s="53">
        <v>188</v>
      </c>
      <c r="O21" s="53">
        <v>366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26704</v>
      </c>
      <c r="D22" s="53">
        <f t="shared" si="1"/>
        <v>11380</v>
      </c>
      <c r="E22" s="53">
        <f t="shared" si="2"/>
        <v>15324</v>
      </c>
      <c r="F22" s="53">
        <v>276</v>
      </c>
      <c r="G22" s="53">
        <v>295</v>
      </c>
      <c r="H22" s="53">
        <v>885</v>
      </c>
      <c r="I22" s="53">
        <v>883</v>
      </c>
      <c r="J22" s="53">
        <v>2632</v>
      </c>
      <c r="K22" s="53">
        <v>2575</v>
      </c>
      <c r="L22" s="53">
        <v>6846</v>
      </c>
      <c r="M22" s="53">
        <v>10178</v>
      </c>
      <c r="N22" s="53">
        <v>741</v>
      </c>
      <c r="O22" s="53">
        <v>1393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71</v>
      </c>
      <c r="D24" s="53">
        <f t="shared" si="1"/>
        <v>39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2</v>
      </c>
      <c r="J24" s="53">
        <v>2</v>
      </c>
      <c r="K24" s="53">
        <v>4</v>
      </c>
      <c r="L24" s="53">
        <v>35</v>
      </c>
      <c r="M24" s="53">
        <v>22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37502</v>
      </c>
      <c r="D25" s="53">
        <f t="shared" si="1"/>
        <v>18518</v>
      </c>
      <c r="E25" s="53">
        <f t="shared" si="2"/>
        <v>18984</v>
      </c>
      <c r="F25" s="53">
        <v>146</v>
      </c>
      <c r="G25" s="53">
        <v>122</v>
      </c>
      <c r="H25" s="53">
        <v>687</v>
      </c>
      <c r="I25" s="53">
        <v>626</v>
      </c>
      <c r="J25" s="53">
        <v>2820</v>
      </c>
      <c r="K25" s="53">
        <v>2699</v>
      </c>
      <c r="L25" s="53">
        <v>13147</v>
      </c>
      <c r="M25" s="53">
        <v>11655</v>
      </c>
      <c r="N25" s="53">
        <v>1718</v>
      </c>
      <c r="O25" s="53">
        <v>3882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526</v>
      </c>
      <c r="D26" s="53">
        <f t="shared" si="1"/>
        <v>265</v>
      </c>
      <c r="E26" s="53">
        <f t="shared" si="2"/>
        <v>261</v>
      </c>
      <c r="F26" s="53">
        <v>1</v>
      </c>
      <c r="G26" s="53">
        <v>1</v>
      </c>
      <c r="H26" s="53">
        <v>3</v>
      </c>
      <c r="I26" s="53">
        <v>3</v>
      </c>
      <c r="J26" s="53">
        <v>37</v>
      </c>
      <c r="K26" s="53">
        <v>26</v>
      </c>
      <c r="L26" s="53">
        <v>200</v>
      </c>
      <c r="M26" s="53">
        <v>165</v>
      </c>
      <c r="N26" s="53">
        <v>24</v>
      </c>
      <c r="O26" s="53">
        <v>66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498</v>
      </c>
      <c r="D27" s="53">
        <f t="shared" si="1"/>
        <v>213</v>
      </c>
      <c r="E27" s="53">
        <f t="shared" si="2"/>
        <v>285</v>
      </c>
      <c r="F27" s="53">
        <v>0</v>
      </c>
      <c r="G27" s="53">
        <v>3</v>
      </c>
      <c r="H27" s="53">
        <v>2</v>
      </c>
      <c r="I27" s="53">
        <v>5</v>
      </c>
      <c r="J27" s="53">
        <v>44</v>
      </c>
      <c r="K27" s="53">
        <v>41</v>
      </c>
      <c r="L27" s="53">
        <v>148</v>
      </c>
      <c r="M27" s="53">
        <v>209</v>
      </c>
      <c r="N27" s="53">
        <v>19</v>
      </c>
      <c r="O27" s="53">
        <v>27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31693</v>
      </c>
      <c r="D28" s="53">
        <f t="shared" si="1"/>
        <v>14423</v>
      </c>
      <c r="E28" s="53">
        <f t="shared" si="2"/>
        <v>17270</v>
      </c>
      <c r="F28" s="53">
        <v>177</v>
      </c>
      <c r="G28" s="53">
        <v>144</v>
      </c>
      <c r="H28" s="53">
        <v>854</v>
      </c>
      <c r="I28" s="53">
        <v>871</v>
      </c>
      <c r="J28" s="53">
        <v>3014</v>
      </c>
      <c r="K28" s="53">
        <v>2876</v>
      </c>
      <c r="L28" s="53">
        <v>9443</v>
      </c>
      <c r="M28" s="53">
        <v>10927</v>
      </c>
      <c r="N28" s="53">
        <v>935</v>
      </c>
      <c r="O28" s="53">
        <v>2452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4962</v>
      </c>
      <c r="D29" s="53">
        <f t="shared" si="1"/>
        <v>2130</v>
      </c>
      <c r="E29" s="53">
        <f t="shared" si="2"/>
        <v>2832</v>
      </c>
      <c r="F29" s="53">
        <v>5</v>
      </c>
      <c r="G29" s="53">
        <v>10</v>
      </c>
      <c r="H29" s="53">
        <v>170</v>
      </c>
      <c r="I29" s="53">
        <v>155</v>
      </c>
      <c r="J29" s="53">
        <v>471</v>
      </c>
      <c r="K29" s="53">
        <v>494</v>
      </c>
      <c r="L29" s="53">
        <v>1372</v>
      </c>
      <c r="M29" s="53">
        <v>1910</v>
      </c>
      <c r="N29" s="53">
        <v>112</v>
      </c>
      <c r="O29" s="53">
        <v>263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3986</v>
      </c>
      <c r="D30" s="53">
        <f t="shared" si="1"/>
        <v>1636</v>
      </c>
      <c r="E30" s="53">
        <f t="shared" si="2"/>
        <v>2350</v>
      </c>
      <c r="F30" s="53">
        <v>12</v>
      </c>
      <c r="G30" s="53">
        <v>13</v>
      </c>
      <c r="H30" s="53">
        <v>247</v>
      </c>
      <c r="I30" s="53">
        <v>228</v>
      </c>
      <c r="J30" s="53">
        <v>483</v>
      </c>
      <c r="K30" s="53">
        <v>444</v>
      </c>
      <c r="L30" s="53">
        <v>852</v>
      </c>
      <c r="M30" s="53">
        <v>1593</v>
      </c>
      <c r="N30" s="53">
        <v>42</v>
      </c>
      <c r="O30" s="53">
        <v>72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3314</v>
      </c>
      <c r="D31" s="53">
        <f t="shared" si="1"/>
        <v>1568</v>
      </c>
      <c r="E31" s="53">
        <f t="shared" si="2"/>
        <v>1746</v>
      </c>
      <c r="F31" s="53">
        <v>3</v>
      </c>
      <c r="G31" s="53">
        <v>3</v>
      </c>
      <c r="H31" s="53">
        <v>16</v>
      </c>
      <c r="I31" s="53">
        <v>17</v>
      </c>
      <c r="J31" s="53">
        <v>309</v>
      </c>
      <c r="K31" s="53">
        <v>301</v>
      </c>
      <c r="L31" s="53">
        <v>1130</v>
      </c>
      <c r="M31" s="53">
        <v>1223</v>
      </c>
      <c r="N31" s="53">
        <v>110</v>
      </c>
      <c r="O31" s="53">
        <v>202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985</v>
      </c>
      <c r="D32" s="53">
        <f t="shared" si="1"/>
        <v>441</v>
      </c>
      <c r="E32" s="53">
        <f t="shared" si="2"/>
        <v>544</v>
      </c>
      <c r="F32" s="53">
        <v>5</v>
      </c>
      <c r="G32" s="53">
        <v>1</v>
      </c>
      <c r="H32" s="53">
        <v>3</v>
      </c>
      <c r="I32" s="53">
        <v>4</v>
      </c>
      <c r="J32" s="53">
        <v>74</v>
      </c>
      <c r="K32" s="53">
        <v>79</v>
      </c>
      <c r="L32" s="53">
        <v>332</v>
      </c>
      <c r="M32" s="53">
        <v>424</v>
      </c>
      <c r="N32" s="53">
        <v>27</v>
      </c>
      <c r="O32" s="53">
        <v>36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28932</v>
      </c>
      <c r="D33" s="53">
        <f t="shared" si="1"/>
        <v>13619</v>
      </c>
      <c r="E33" s="53">
        <f t="shared" si="2"/>
        <v>15313</v>
      </c>
      <c r="F33" s="53">
        <v>193</v>
      </c>
      <c r="G33" s="53">
        <v>178</v>
      </c>
      <c r="H33" s="53">
        <v>623</v>
      </c>
      <c r="I33" s="53">
        <v>563</v>
      </c>
      <c r="J33" s="53">
        <v>1861</v>
      </c>
      <c r="K33" s="53">
        <v>1812</v>
      </c>
      <c r="L33" s="53">
        <v>9622</v>
      </c>
      <c r="M33" s="53">
        <v>9985</v>
      </c>
      <c r="N33" s="53">
        <v>1320</v>
      </c>
      <c r="O33" s="53">
        <v>2775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20597</v>
      </c>
      <c r="D34" s="53">
        <f t="shared" si="1"/>
        <v>10108</v>
      </c>
      <c r="E34" s="53">
        <f t="shared" si="2"/>
        <v>10489</v>
      </c>
      <c r="F34" s="53">
        <v>113</v>
      </c>
      <c r="G34" s="53">
        <v>105</v>
      </c>
      <c r="H34" s="53">
        <v>410</v>
      </c>
      <c r="I34" s="53">
        <v>405</v>
      </c>
      <c r="J34" s="53">
        <v>1550</v>
      </c>
      <c r="K34" s="53">
        <v>1487</v>
      </c>
      <c r="L34" s="53">
        <v>7244</v>
      </c>
      <c r="M34" s="53">
        <v>6734</v>
      </c>
      <c r="N34" s="53">
        <v>791</v>
      </c>
      <c r="O34" s="53">
        <v>1758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2515</v>
      </c>
      <c r="D35" s="53">
        <f t="shared" si="1"/>
        <v>1310</v>
      </c>
      <c r="E35" s="53">
        <f t="shared" si="2"/>
        <v>1205</v>
      </c>
      <c r="F35" s="53">
        <v>1</v>
      </c>
      <c r="G35" s="53">
        <v>2</v>
      </c>
      <c r="H35" s="53">
        <v>13</v>
      </c>
      <c r="I35" s="53">
        <v>4</v>
      </c>
      <c r="J35" s="53">
        <v>110</v>
      </c>
      <c r="K35" s="53">
        <v>95</v>
      </c>
      <c r="L35" s="53">
        <v>1056</v>
      </c>
      <c r="M35" s="53">
        <v>911</v>
      </c>
      <c r="N35" s="53">
        <v>130</v>
      </c>
      <c r="O35" s="53">
        <v>193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13881</v>
      </c>
      <c r="D36" s="53">
        <f t="shared" si="1"/>
        <v>6638</v>
      </c>
      <c r="E36" s="53">
        <f t="shared" si="2"/>
        <v>7243</v>
      </c>
      <c r="F36" s="53">
        <v>59</v>
      </c>
      <c r="G36" s="53">
        <v>60</v>
      </c>
      <c r="H36" s="53">
        <v>314</v>
      </c>
      <c r="I36" s="53">
        <v>261</v>
      </c>
      <c r="J36" s="53">
        <v>1145</v>
      </c>
      <c r="K36" s="53">
        <v>1075</v>
      </c>
      <c r="L36" s="53">
        <v>4444</v>
      </c>
      <c r="M36" s="53">
        <v>4428</v>
      </c>
      <c r="N36" s="53">
        <v>676</v>
      </c>
      <c r="O36" s="53">
        <v>1419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1609</v>
      </c>
      <c r="D37" s="53">
        <f t="shared" si="1"/>
        <v>753</v>
      </c>
      <c r="E37" s="53">
        <f t="shared" si="2"/>
        <v>856</v>
      </c>
      <c r="F37" s="53">
        <v>4</v>
      </c>
      <c r="G37" s="53">
        <v>11</v>
      </c>
      <c r="H37" s="53">
        <v>35</v>
      </c>
      <c r="I37" s="53">
        <v>33</v>
      </c>
      <c r="J37" s="53">
        <v>138</v>
      </c>
      <c r="K37" s="53">
        <v>131</v>
      </c>
      <c r="L37" s="53">
        <v>506</v>
      </c>
      <c r="M37" s="53">
        <v>517</v>
      </c>
      <c r="N37" s="53">
        <v>70</v>
      </c>
      <c r="O37" s="53">
        <v>164</v>
      </c>
    </row>
    <row r="38" spans="1:15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8</v>
      </c>
      <c r="L38" s="53">
        <v>69</v>
      </c>
      <c r="M38" s="53">
        <v>38</v>
      </c>
      <c r="N38" s="53">
        <v>6</v>
      </c>
      <c r="O38" s="53">
        <v>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18095</v>
      </c>
      <c r="D39" s="53">
        <f t="shared" si="1"/>
        <v>8664</v>
      </c>
      <c r="E39" s="53">
        <f t="shared" si="2"/>
        <v>9431</v>
      </c>
      <c r="F39" s="53">
        <v>1</v>
      </c>
      <c r="G39" s="53">
        <v>3</v>
      </c>
      <c r="H39" s="53">
        <v>402</v>
      </c>
      <c r="I39" s="53">
        <v>349</v>
      </c>
      <c r="J39" s="53">
        <v>1225</v>
      </c>
      <c r="K39" s="53">
        <v>1184</v>
      </c>
      <c r="L39" s="53">
        <v>6216</v>
      </c>
      <c r="M39" s="53">
        <v>6170</v>
      </c>
      <c r="N39" s="53">
        <v>820</v>
      </c>
      <c r="O39" s="53">
        <v>1725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10679</v>
      </c>
      <c r="D40" s="53">
        <f t="shared" si="1"/>
        <v>5067</v>
      </c>
      <c r="E40" s="53">
        <f t="shared" si="2"/>
        <v>5612</v>
      </c>
      <c r="F40" s="53">
        <v>3</v>
      </c>
      <c r="G40" s="53">
        <v>5</v>
      </c>
      <c r="H40" s="53">
        <v>247</v>
      </c>
      <c r="I40" s="53">
        <v>252</v>
      </c>
      <c r="J40" s="53">
        <v>818</v>
      </c>
      <c r="K40" s="53">
        <v>847</v>
      </c>
      <c r="L40" s="53">
        <v>3572</v>
      </c>
      <c r="M40" s="53">
        <v>3744</v>
      </c>
      <c r="N40" s="53">
        <v>427</v>
      </c>
      <c r="O40" s="53">
        <v>764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414</v>
      </c>
      <c r="D41" s="53">
        <f t="shared" si="1"/>
        <v>234</v>
      </c>
      <c r="E41" s="53">
        <f t="shared" si="2"/>
        <v>180</v>
      </c>
      <c r="F41" s="53">
        <v>0</v>
      </c>
      <c r="G41" s="53">
        <v>0</v>
      </c>
      <c r="H41" s="53">
        <v>0</v>
      </c>
      <c r="I41" s="53">
        <v>2</v>
      </c>
      <c r="J41" s="53">
        <v>17</v>
      </c>
      <c r="K41" s="53">
        <v>16</v>
      </c>
      <c r="L41" s="53">
        <v>202</v>
      </c>
      <c r="M41" s="53">
        <v>141</v>
      </c>
      <c r="N41" s="53">
        <v>15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801</v>
      </c>
      <c r="D42" s="53">
        <f t="shared" si="1"/>
        <v>464</v>
      </c>
      <c r="E42" s="53">
        <f t="shared" si="2"/>
        <v>337</v>
      </c>
      <c r="F42" s="53">
        <v>1</v>
      </c>
      <c r="G42" s="53">
        <v>2</v>
      </c>
      <c r="H42" s="53">
        <v>0</v>
      </c>
      <c r="I42" s="53">
        <v>6</v>
      </c>
      <c r="J42" s="53">
        <v>30</v>
      </c>
      <c r="K42" s="53">
        <v>26</v>
      </c>
      <c r="L42" s="53">
        <v>390</v>
      </c>
      <c r="M42" s="53">
        <v>241</v>
      </c>
      <c r="N42" s="53">
        <v>43</v>
      </c>
      <c r="O42" s="53">
        <v>62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431271</v>
      </c>
      <c r="D43" s="52">
        <f t="shared" si="4"/>
        <v>200208</v>
      </c>
      <c r="E43" s="52">
        <f t="shared" si="4"/>
        <v>231063</v>
      </c>
      <c r="F43" s="52">
        <f t="shared" si="4"/>
        <v>1899</v>
      </c>
      <c r="G43" s="52">
        <f t="shared" si="4"/>
        <v>1804</v>
      </c>
      <c r="H43" s="52">
        <f t="shared" si="4"/>
        <v>9322</v>
      </c>
      <c r="I43" s="52">
        <f t="shared" si="4"/>
        <v>8921</v>
      </c>
      <c r="J43" s="52">
        <f t="shared" si="4"/>
        <v>34362</v>
      </c>
      <c r="K43" s="52">
        <f t="shared" si="4"/>
        <v>32385</v>
      </c>
      <c r="L43" s="52">
        <f t="shared" si="4"/>
        <v>135654</v>
      </c>
      <c r="M43" s="52">
        <f t="shared" si="4"/>
        <v>145241</v>
      </c>
      <c r="N43" s="52">
        <f t="shared" si="4"/>
        <v>18971</v>
      </c>
      <c r="O43" s="52">
        <f t="shared" si="4"/>
        <v>42712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3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59462</v>
      </c>
      <c r="D20" s="53">
        <f t="shared" ref="D20:D42" si="1">F20+H20+J20+L20+N20</f>
        <v>28453</v>
      </c>
      <c r="E20" s="53">
        <f t="shared" ref="E20:E42" si="2">G20+I20+K20+M20+O20</f>
        <v>31009</v>
      </c>
      <c r="F20" s="53">
        <v>202</v>
      </c>
      <c r="G20" s="53">
        <v>246</v>
      </c>
      <c r="H20" s="53">
        <v>1221</v>
      </c>
      <c r="I20" s="53">
        <v>1099</v>
      </c>
      <c r="J20" s="53">
        <v>3616</v>
      </c>
      <c r="K20" s="53">
        <v>3486</v>
      </c>
      <c r="L20" s="53">
        <v>20897</v>
      </c>
      <c r="M20" s="53">
        <v>20740</v>
      </c>
      <c r="N20" s="53">
        <v>2517</v>
      </c>
      <c r="O20" s="53">
        <v>5438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3460</v>
      </c>
      <c r="D21" s="53">
        <f t="shared" si="1"/>
        <v>1689</v>
      </c>
      <c r="E21" s="53">
        <f t="shared" si="2"/>
        <v>1771</v>
      </c>
      <c r="F21" s="53">
        <v>9</v>
      </c>
      <c r="G21" s="53">
        <v>7</v>
      </c>
      <c r="H21" s="53">
        <v>57</v>
      </c>
      <c r="I21" s="53">
        <v>46</v>
      </c>
      <c r="J21" s="53">
        <v>314</v>
      </c>
      <c r="K21" s="53">
        <v>273</v>
      </c>
      <c r="L21" s="53">
        <v>1185</v>
      </c>
      <c r="M21" s="53">
        <v>1128</v>
      </c>
      <c r="N21" s="53">
        <v>124</v>
      </c>
      <c r="O21" s="53">
        <v>317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21867</v>
      </c>
      <c r="D22" s="53">
        <f t="shared" si="1"/>
        <v>9565</v>
      </c>
      <c r="E22" s="53">
        <f t="shared" si="2"/>
        <v>12302</v>
      </c>
      <c r="F22" s="53">
        <v>18</v>
      </c>
      <c r="G22" s="53">
        <v>13</v>
      </c>
      <c r="H22" s="53">
        <v>526</v>
      </c>
      <c r="I22" s="53">
        <v>530</v>
      </c>
      <c r="J22" s="53">
        <v>2442</v>
      </c>
      <c r="K22" s="53">
        <v>2422</v>
      </c>
      <c r="L22" s="53">
        <v>5968</v>
      </c>
      <c r="M22" s="53">
        <v>7810</v>
      </c>
      <c r="N22" s="53">
        <v>611</v>
      </c>
      <c r="O22" s="53">
        <v>1527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1175</v>
      </c>
      <c r="D24" s="53">
        <f t="shared" si="1"/>
        <v>592</v>
      </c>
      <c r="E24" s="53">
        <f t="shared" si="2"/>
        <v>583</v>
      </c>
      <c r="F24" s="53">
        <v>2</v>
      </c>
      <c r="G24" s="53">
        <v>2</v>
      </c>
      <c r="H24" s="53">
        <v>24</v>
      </c>
      <c r="I24" s="53">
        <v>12</v>
      </c>
      <c r="J24" s="53">
        <v>92</v>
      </c>
      <c r="K24" s="53">
        <v>101</v>
      </c>
      <c r="L24" s="53">
        <v>438</v>
      </c>
      <c r="M24" s="53">
        <v>420</v>
      </c>
      <c r="N24" s="53">
        <v>36</v>
      </c>
      <c r="O24" s="53">
        <v>48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3259</v>
      </c>
      <c r="D25" s="53">
        <f t="shared" si="1"/>
        <v>2123</v>
      </c>
      <c r="E25" s="53">
        <f t="shared" si="2"/>
        <v>1136</v>
      </c>
      <c r="F25" s="53">
        <v>4</v>
      </c>
      <c r="G25" s="53">
        <v>6</v>
      </c>
      <c r="H25" s="53">
        <v>23</v>
      </c>
      <c r="I25" s="53">
        <v>20</v>
      </c>
      <c r="J25" s="53">
        <v>103</v>
      </c>
      <c r="K25" s="53">
        <v>95</v>
      </c>
      <c r="L25" s="53">
        <v>1901</v>
      </c>
      <c r="M25" s="53">
        <v>867</v>
      </c>
      <c r="N25" s="53">
        <v>92</v>
      </c>
      <c r="O25" s="53">
        <v>148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11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10</v>
      </c>
      <c r="M26" s="53">
        <v>8</v>
      </c>
      <c r="N26" s="53">
        <v>0</v>
      </c>
      <c r="O26" s="53">
        <v>1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3753</v>
      </c>
      <c r="D27" s="53">
        <f t="shared" si="1"/>
        <v>1672</v>
      </c>
      <c r="E27" s="53">
        <f t="shared" si="2"/>
        <v>2081</v>
      </c>
      <c r="F27" s="53">
        <v>18</v>
      </c>
      <c r="G27" s="53">
        <v>16</v>
      </c>
      <c r="H27" s="53">
        <v>148</v>
      </c>
      <c r="I27" s="53">
        <v>133</v>
      </c>
      <c r="J27" s="53">
        <v>495</v>
      </c>
      <c r="K27" s="53">
        <v>462</v>
      </c>
      <c r="L27" s="53">
        <v>974</v>
      </c>
      <c r="M27" s="53">
        <v>1358</v>
      </c>
      <c r="N27" s="53">
        <v>37</v>
      </c>
      <c r="O27" s="53">
        <v>112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327</v>
      </c>
      <c r="D28" s="53">
        <f t="shared" si="1"/>
        <v>236</v>
      </c>
      <c r="E28" s="53">
        <f t="shared" si="2"/>
        <v>91</v>
      </c>
      <c r="F28" s="53">
        <v>2</v>
      </c>
      <c r="G28" s="53">
        <v>2</v>
      </c>
      <c r="H28" s="53">
        <v>1</v>
      </c>
      <c r="I28" s="53">
        <v>2</v>
      </c>
      <c r="J28" s="53">
        <v>8</v>
      </c>
      <c r="K28" s="53">
        <v>14</v>
      </c>
      <c r="L28" s="53">
        <v>219</v>
      </c>
      <c r="M28" s="53">
        <v>69</v>
      </c>
      <c r="N28" s="53">
        <v>6</v>
      </c>
      <c r="O28" s="53">
        <v>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8972</v>
      </c>
      <c r="D29" s="53">
        <f t="shared" si="1"/>
        <v>4068</v>
      </c>
      <c r="E29" s="53">
        <f t="shared" si="2"/>
        <v>4904</v>
      </c>
      <c r="F29" s="53">
        <v>77</v>
      </c>
      <c r="G29" s="53">
        <v>63</v>
      </c>
      <c r="H29" s="53">
        <v>219</v>
      </c>
      <c r="I29" s="53">
        <v>203</v>
      </c>
      <c r="J29" s="53">
        <v>1034</v>
      </c>
      <c r="K29" s="53">
        <v>913</v>
      </c>
      <c r="L29" s="53">
        <v>2483</v>
      </c>
      <c r="M29" s="53">
        <v>3111</v>
      </c>
      <c r="N29" s="53">
        <v>255</v>
      </c>
      <c r="O29" s="53">
        <v>614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4457</v>
      </c>
      <c r="D30" s="53">
        <f t="shared" si="1"/>
        <v>1894</v>
      </c>
      <c r="E30" s="53">
        <f t="shared" si="2"/>
        <v>2563</v>
      </c>
      <c r="F30" s="53">
        <v>57</v>
      </c>
      <c r="G30" s="53">
        <v>59</v>
      </c>
      <c r="H30" s="53">
        <v>151</v>
      </c>
      <c r="I30" s="53">
        <v>141</v>
      </c>
      <c r="J30" s="53">
        <v>670</v>
      </c>
      <c r="K30" s="53">
        <v>680</v>
      </c>
      <c r="L30" s="53">
        <v>976</v>
      </c>
      <c r="M30" s="53">
        <v>1598</v>
      </c>
      <c r="N30" s="53">
        <v>40</v>
      </c>
      <c r="O30" s="53">
        <v>85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9225</v>
      </c>
      <c r="D31" s="53">
        <f t="shared" si="1"/>
        <v>4250</v>
      </c>
      <c r="E31" s="53">
        <f t="shared" si="2"/>
        <v>4975</v>
      </c>
      <c r="F31" s="53">
        <v>75</v>
      </c>
      <c r="G31" s="53">
        <v>54</v>
      </c>
      <c r="H31" s="53">
        <v>316</v>
      </c>
      <c r="I31" s="53">
        <v>277</v>
      </c>
      <c r="J31" s="53">
        <v>996</v>
      </c>
      <c r="K31" s="53">
        <v>986</v>
      </c>
      <c r="L31" s="53">
        <v>2651</v>
      </c>
      <c r="M31" s="53">
        <v>3206</v>
      </c>
      <c r="N31" s="53">
        <v>212</v>
      </c>
      <c r="O31" s="53">
        <v>452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5757</v>
      </c>
      <c r="D32" s="53">
        <f t="shared" si="1"/>
        <v>2549</v>
      </c>
      <c r="E32" s="53">
        <f t="shared" si="2"/>
        <v>3208</v>
      </c>
      <c r="F32" s="53">
        <v>28</v>
      </c>
      <c r="G32" s="53">
        <v>45</v>
      </c>
      <c r="H32" s="53">
        <v>197</v>
      </c>
      <c r="I32" s="53">
        <v>170</v>
      </c>
      <c r="J32" s="53">
        <v>711</v>
      </c>
      <c r="K32" s="53">
        <v>639</v>
      </c>
      <c r="L32" s="53">
        <v>1507</v>
      </c>
      <c r="M32" s="53">
        <v>2186</v>
      </c>
      <c r="N32" s="53">
        <v>106</v>
      </c>
      <c r="O32" s="53">
        <v>168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24550</v>
      </c>
      <c r="D33" s="53">
        <f t="shared" si="1"/>
        <v>10915</v>
      </c>
      <c r="E33" s="53">
        <f t="shared" si="2"/>
        <v>13635</v>
      </c>
      <c r="F33" s="53">
        <v>2</v>
      </c>
      <c r="G33" s="53">
        <v>0</v>
      </c>
      <c r="H33" s="53">
        <v>367</v>
      </c>
      <c r="I33" s="53">
        <v>371</v>
      </c>
      <c r="J33" s="53">
        <v>2185</v>
      </c>
      <c r="K33" s="53">
        <v>1974</v>
      </c>
      <c r="L33" s="53">
        <v>7086</v>
      </c>
      <c r="M33" s="53">
        <v>7728</v>
      </c>
      <c r="N33" s="53">
        <v>1275</v>
      </c>
      <c r="O33" s="53">
        <v>3562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10075</v>
      </c>
      <c r="D34" s="53">
        <f t="shared" si="1"/>
        <v>4354</v>
      </c>
      <c r="E34" s="53">
        <f t="shared" si="2"/>
        <v>5721</v>
      </c>
      <c r="F34" s="53">
        <v>0</v>
      </c>
      <c r="G34" s="53">
        <v>1</v>
      </c>
      <c r="H34" s="53">
        <v>168</v>
      </c>
      <c r="I34" s="53">
        <v>172</v>
      </c>
      <c r="J34" s="53">
        <v>873</v>
      </c>
      <c r="K34" s="53">
        <v>811</v>
      </c>
      <c r="L34" s="53">
        <v>2815</v>
      </c>
      <c r="M34" s="53">
        <v>3198</v>
      </c>
      <c r="N34" s="53">
        <v>498</v>
      </c>
      <c r="O34" s="53">
        <v>1539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41689</v>
      </c>
      <c r="D35" s="53">
        <f t="shared" si="1"/>
        <v>19039</v>
      </c>
      <c r="E35" s="53">
        <f t="shared" si="2"/>
        <v>22650</v>
      </c>
      <c r="F35" s="53">
        <v>160</v>
      </c>
      <c r="G35" s="53">
        <v>154</v>
      </c>
      <c r="H35" s="53">
        <v>814</v>
      </c>
      <c r="I35" s="53">
        <v>796</v>
      </c>
      <c r="J35" s="53">
        <v>3340</v>
      </c>
      <c r="K35" s="53">
        <v>3081</v>
      </c>
      <c r="L35" s="53">
        <v>12507</v>
      </c>
      <c r="M35" s="53">
        <v>13399</v>
      </c>
      <c r="N35" s="53">
        <v>2218</v>
      </c>
      <c r="O35" s="53">
        <v>5220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2590</v>
      </c>
      <c r="D36" s="53">
        <f t="shared" si="1"/>
        <v>1125</v>
      </c>
      <c r="E36" s="53">
        <f t="shared" si="2"/>
        <v>1465</v>
      </c>
      <c r="F36" s="53">
        <v>1</v>
      </c>
      <c r="G36" s="53">
        <v>0</v>
      </c>
      <c r="H36" s="53">
        <v>7</v>
      </c>
      <c r="I36" s="53">
        <v>4</v>
      </c>
      <c r="J36" s="53">
        <v>265</v>
      </c>
      <c r="K36" s="53">
        <v>225</v>
      </c>
      <c r="L36" s="53">
        <v>716</v>
      </c>
      <c r="M36" s="53">
        <v>879</v>
      </c>
      <c r="N36" s="53">
        <v>136</v>
      </c>
      <c r="O36" s="53">
        <v>357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464</v>
      </c>
      <c r="D37" s="53">
        <f t="shared" si="1"/>
        <v>236</v>
      </c>
      <c r="E37" s="53">
        <f t="shared" si="2"/>
        <v>228</v>
      </c>
      <c r="F37" s="53">
        <v>0</v>
      </c>
      <c r="G37" s="53">
        <v>0</v>
      </c>
      <c r="H37" s="53">
        <v>0</v>
      </c>
      <c r="I37" s="53">
        <v>1</v>
      </c>
      <c r="J37" s="53">
        <v>53</v>
      </c>
      <c r="K37" s="53">
        <v>40</v>
      </c>
      <c r="L37" s="53">
        <v>158</v>
      </c>
      <c r="M37" s="53">
        <v>128</v>
      </c>
      <c r="N37" s="53">
        <v>25</v>
      </c>
      <c r="O37" s="53">
        <v>59</v>
      </c>
    </row>
    <row r="38" spans="1:15" s="35" customFormat="1" ht="18.75">
      <c r="A38" s="50">
        <v>15</v>
      </c>
      <c r="B38" s="51" t="s">
        <v>102</v>
      </c>
      <c r="C38" s="52">
        <f t="shared" si="0"/>
        <v>5049</v>
      </c>
      <c r="D38" s="53">
        <f t="shared" si="1"/>
        <v>2370</v>
      </c>
      <c r="E38" s="53">
        <f t="shared" si="2"/>
        <v>2679</v>
      </c>
      <c r="F38" s="53">
        <v>8</v>
      </c>
      <c r="G38" s="53">
        <v>9</v>
      </c>
      <c r="H38" s="53">
        <v>64</v>
      </c>
      <c r="I38" s="53">
        <v>66</v>
      </c>
      <c r="J38" s="53">
        <v>327</v>
      </c>
      <c r="K38" s="53">
        <v>344</v>
      </c>
      <c r="L38" s="53">
        <v>1577</v>
      </c>
      <c r="M38" s="53">
        <v>1499</v>
      </c>
      <c r="N38" s="53">
        <v>394</v>
      </c>
      <c r="O38" s="53">
        <v>761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25040</v>
      </c>
      <c r="D39" s="53">
        <f t="shared" si="1"/>
        <v>11031</v>
      </c>
      <c r="E39" s="53">
        <f t="shared" si="2"/>
        <v>14009</v>
      </c>
      <c r="F39" s="53">
        <v>166</v>
      </c>
      <c r="G39" s="53">
        <v>149</v>
      </c>
      <c r="H39" s="53">
        <v>457</v>
      </c>
      <c r="I39" s="53">
        <v>380</v>
      </c>
      <c r="J39" s="53">
        <v>2236</v>
      </c>
      <c r="K39" s="53">
        <v>2065</v>
      </c>
      <c r="L39" s="53">
        <v>7052</v>
      </c>
      <c r="M39" s="53">
        <v>8251</v>
      </c>
      <c r="N39" s="53">
        <v>1120</v>
      </c>
      <c r="O39" s="53">
        <v>3164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16331</v>
      </c>
      <c r="D40" s="53">
        <f t="shared" si="1"/>
        <v>7159</v>
      </c>
      <c r="E40" s="53">
        <f t="shared" si="2"/>
        <v>9172</v>
      </c>
      <c r="F40" s="53">
        <v>111</v>
      </c>
      <c r="G40" s="53">
        <v>103</v>
      </c>
      <c r="H40" s="53">
        <v>332</v>
      </c>
      <c r="I40" s="53">
        <v>298</v>
      </c>
      <c r="J40" s="53">
        <v>1552</v>
      </c>
      <c r="K40" s="53">
        <v>1444</v>
      </c>
      <c r="L40" s="53">
        <v>4528</v>
      </c>
      <c r="M40" s="53">
        <v>5446</v>
      </c>
      <c r="N40" s="53">
        <v>636</v>
      </c>
      <c r="O40" s="53">
        <v>1881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18178</v>
      </c>
      <c r="D41" s="53">
        <f t="shared" si="1"/>
        <v>8512</v>
      </c>
      <c r="E41" s="53">
        <f t="shared" si="2"/>
        <v>9666</v>
      </c>
      <c r="F41" s="53">
        <v>60</v>
      </c>
      <c r="G41" s="53">
        <v>57</v>
      </c>
      <c r="H41" s="53">
        <v>340</v>
      </c>
      <c r="I41" s="53">
        <v>298</v>
      </c>
      <c r="J41" s="53">
        <v>1399</v>
      </c>
      <c r="K41" s="53">
        <v>1353</v>
      </c>
      <c r="L41" s="53">
        <v>5794</v>
      </c>
      <c r="M41" s="53">
        <v>5826</v>
      </c>
      <c r="N41" s="53">
        <v>919</v>
      </c>
      <c r="O41" s="53">
        <v>2132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9327</v>
      </c>
      <c r="D42" s="53">
        <f t="shared" si="1"/>
        <v>4537</v>
      </c>
      <c r="E42" s="53">
        <f t="shared" si="2"/>
        <v>4790</v>
      </c>
      <c r="F42" s="53">
        <v>35</v>
      </c>
      <c r="G42" s="53">
        <v>29</v>
      </c>
      <c r="H42" s="53">
        <v>155</v>
      </c>
      <c r="I42" s="53">
        <v>170</v>
      </c>
      <c r="J42" s="53">
        <v>775</v>
      </c>
      <c r="K42" s="53">
        <v>696</v>
      </c>
      <c r="L42" s="53">
        <v>3122</v>
      </c>
      <c r="M42" s="53">
        <v>2782</v>
      </c>
      <c r="N42" s="53">
        <v>450</v>
      </c>
      <c r="O42" s="53">
        <v>1113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271083</v>
      </c>
      <c r="D43" s="52">
        <f>SUM(D20:D42)-D21-D23-D26-D37</f>
        <v>124444</v>
      </c>
      <c r="E43" s="52">
        <f>SUM(E20:E42)-E21-E23-E26-E37</f>
        <v>146639</v>
      </c>
      <c r="F43" s="52">
        <f t="shared" ref="F43:O43" si="4">SUM(F20:F42)-F21-F23-F26-F37</f>
        <v>1026</v>
      </c>
      <c r="G43" s="52">
        <f t="shared" si="4"/>
        <v>1008</v>
      </c>
      <c r="H43" s="52">
        <f t="shared" si="4"/>
        <v>5530</v>
      </c>
      <c r="I43" s="52">
        <f t="shared" si="4"/>
        <v>5142</v>
      </c>
      <c r="J43" s="52">
        <f t="shared" si="4"/>
        <v>23119</v>
      </c>
      <c r="K43" s="52">
        <f t="shared" si="4"/>
        <v>21791</v>
      </c>
      <c r="L43" s="52">
        <f t="shared" si="4"/>
        <v>83211</v>
      </c>
      <c r="M43" s="52">
        <f t="shared" si="4"/>
        <v>90373</v>
      </c>
      <c r="N43" s="52">
        <f t="shared" si="4"/>
        <v>11558</v>
      </c>
      <c r="O43" s="52">
        <f t="shared" si="4"/>
        <v>28325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2021-12-06T11:15:51Z</dcterms:modified>
</cp:coreProperties>
</file>