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H48" i="2"/>
  <c r="I48"/>
  <c r="J48"/>
  <c r="K48"/>
  <c r="L48"/>
  <c r="M48"/>
  <c r="N48"/>
  <c r="O48"/>
  <c r="P48"/>
  <c r="G48"/>
  <c r="H48" i="4"/>
  <c r="H48" i="3" s="1"/>
  <c r="I48" i="4"/>
  <c r="J48"/>
  <c r="K48"/>
  <c r="L48"/>
  <c r="M48"/>
  <c r="N48"/>
  <c r="O48"/>
  <c r="P48"/>
  <c r="G48"/>
  <c r="G21" i="3"/>
  <c r="H21"/>
  <c r="I21"/>
  <c r="J21"/>
  <c r="K21"/>
  <c r="L21"/>
  <c r="M21"/>
  <c r="N21"/>
  <c r="O21"/>
  <c r="E21" s="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L48"/>
  <c r="F43" i="7"/>
  <c r="G43"/>
  <c r="H43"/>
  <c r="I43"/>
  <c r="J43"/>
  <c r="K43"/>
  <c r="L43"/>
  <c r="M43"/>
  <c r="N43"/>
  <c r="O43"/>
  <c r="G46" i="2"/>
  <c r="G49"/>
  <c r="G50"/>
  <c r="H46"/>
  <c r="H49"/>
  <c r="H50"/>
  <c r="I46"/>
  <c r="I49"/>
  <c r="I50"/>
  <c r="J46"/>
  <c r="J49"/>
  <c r="J50"/>
  <c r="K46"/>
  <c r="K49"/>
  <c r="K50"/>
  <c r="L46"/>
  <c r="L49"/>
  <c r="L50"/>
  <c r="M46"/>
  <c r="M49"/>
  <c r="M50"/>
  <c r="N46"/>
  <c r="N49"/>
  <c r="N50"/>
  <c r="O46"/>
  <c r="O49"/>
  <c r="O50"/>
  <c r="P46"/>
  <c r="P49"/>
  <c r="P50"/>
  <c r="E21" i="4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G46"/>
  <c r="H46"/>
  <c r="H46" i="3" s="1"/>
  <c r="I46" i="4"/>
  <c r="J46"/>
  <c r="K46"/>
  <c r="L46"/>
  <c r="M46"/>
  <c r="N46"/>
  <c r="O46"/>
  <c r="P46"/>
  <c r="G47" i="3"/>
  <c r="I47"/>
  <c r="K47"/>
  <c r="M47"/>
  <c r="O47"/>
  <c r="G49" i="4"/>
  <c r="H49"/>
  <c r="I49"/>
  <c r="J49"/>
  <c r="K49"/>
  <c r="L49"/>
  <c r="M49"/>
  <c r="N49"/>
  <c r="O49"/>
  <c r="P49"/>
  <c r="G50"/>
  <c r="H50"/>
  <c r="I50"/>
  <c r="J50"/>
  <c r="K50"/>
  <c r="L50"/>
  <c r="M50"/>
  <c r="N50"/>
  <c r="O50"/>
  <c r="P50"/>
  <c r="E45"/>
  <c r="D20" i="6"/>
  <c r="D20" i="7"/>
  <c r="E20" i="6"/>
  <c r="E20" i="7"/>
  <c r="D21" i="6"/>
  <c r="D21" i="7"/>
  <c r="E21" i="6"/>
  <c r="E21" i="7"/>
  <c r="A22" i="5"/>
  <c r="D22" i="6"/>
  <c r="D22" i="7"/>
  <c r="E22" i="6"/>
  <c r="E22" i="7"/>
  <c r="D23" i="6"/>
  <c r="D23" i="7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E25" i="6"/>
  <c r="C25" s="1"/>
  <c r="E25" i="7"/>
  <c r="D26" i="6"/>
  <c r="D26" i="7"/>
  <c r="E26" i="6"/>
  <c r="E26" i="7"/>
  <c r="D27" i="6"/>
  <c r="D27" i="7"/>
  <c r="E27" i="6"/>
  <c r="E27" i="7"/>
  <c r="D28" i="6"/>
  <c r="D28" i="7"/>
  <c r="E28" i="6"/>
  <c r="E28" i="7"/>
  <c r="D29" i="6"/>
  <c r="D29" i="7"/>
  <c r="E29" i="6"/>
  <c r="E29" i="7"/>
  <c r="D30" i="6"/>
  <c r="D30" i="7"/>
  <c r="E30" i="6"/>
  <c r="C30" s="1"/>
  <c r="E30" i="7"/>
  <c r="D31" i="6"/>
  <c r="D31" i="7"/>
  <c r="E31" i="6"/>
  <c r="E31" i="7"/>
  <c r="C31" s="1"/>
  <c r="D32" i="6"/>
  <c r="D32" i="7"/>
  <c r="E32" i="6"/>
  <c r="E32" i="7"/>
  <c r="D33" i="6"/>
  <c r="D33" i="7"/>
  <c r="E33" i="6"/>
  <c r="E33" i="7"/>
  <c r="D34" i="6"/>
  <c r="D34" i="7"/>
  <c r="E34" i="6"/>
  <c r="E34" i="7"/>
  <c r="D35" i="6"/>
  <c r="D35" i="7"/>
  <c r="E35" i="6"/>
  <c r="E35" i="7"/>
  <c r="D36" i="6"/>
  <c r="D36" i="7"/>
  <c r="E36" i="6"/>
  <c r="C36" s="1"/>
  <c r="E36" i="7"/>
  <c r="D37" i="6"/>
  <c r="D37" i="7"/>
  <c r="E37" i="6"/>
  <c r="E37" i="7"/>
  <c r="D38" i="6"/>
  <c r="D38" i="7"/>
  <c r="E38" i="6"/>
  <c r="E38" i="7"/>
  <c r="A39" i="5"/>
  <c r="A40" s="1"/>
  <c r="A41" s="1"/>
  <c r="A42" s="1"/>
  <c r="A43" s="1"/>
  <c r="D39" i="6"/>
  <c r="D39" i="7"/>
  <c r="E39" i="6"/>
  <c r="E39" i="7"/>
  <c r="C39" s="1"/>
  <c r="D40" i="6"/>
  <c r="D40" i="7"/>
  <c r="E40" i="6"/>
  <c r="C40" s="1"/>
  <c r="E40" i="7"/>
  <c r="D41" i="6"/>
  <c r="D41" i="7"/>
  <c r="E41" i="6"/>
  <c r="E41" i="7"/>
  <c r="D42" i="6"/>
  <c r="D42" i="7"/>
  <c r="E42" i="6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I20"/>
  <c r="K20"/>
  <c r="M20"/>
  <c r="O20"/>
  <c r="H20"/>
  <c r="J20"/>
  <c r="L20"/>
  <c r="N20"/>
  <c r="P20"/>
  <c r="E42"/>
  <c r="F42"/>
  <c r="E43"/>
  <c r="F43"/>
  <c r="E43" i="3"/>
  <c r="F43"/>
  <c r="G20" i="2"/>
  <c r="I20"/>
  <c r="K20"/>
  <c r="M20"/>
  <c r="O20"/>
  <c r="H20"/>
  <c r="J20"/>
  <c r="L20"/>
  <c r="N20"/>
  <c r="P20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D23" i="4"/>
  <c r="E28" i="3"/>
  <c r="C22" i="7"/>
  <c r="F31" i="3"/>
  <c r="F21"/>
  <c r="I20"/>
  <c r="F33" l="1"/>
  <c r="F32"/>
  <c r="F22"/>
  <c r="I50"/>
  <c r="C20" i="6"/>
  <c r="O50" i="3"/>
  <c r="K50"/>
  <c r="F39"/>
  <c r="F37"/>
  <c r="F35"/>
  <c r="F29"/>
  <c r="F27"/>
  <c r="P48"/>
  <c r="N50"/>
  <c r="D40" i="4"/>
  <c r="D25"/>
  <c r="C42" i="7"/>
  <c r="C21"/>
  <c r="E37" i="3"/>
  <c r="D37" s="1"/>
  <c r="E35"/>
  <c r="E32"/>
  <c r="E23"/>
  <c r="F49" i="4"/>
  <c r="G48" i="3"/>
  <c r="E20" i="5"/>
  <c r="N48" i="3"/>
  <c r="J48"/>
  <c r="D31" i="2"/>
  <c r="L50" i="3"/>
  <c r="J50"/>
  <c r="E48" i="4"/>
  <c r="E50" i="2"/>
  <c r="O48" i="3"/>
  <c r="M48"/>
  <c r="K48"/>
  <c r="I48"/>
  <c r="D39" i="4"/>
  <c r="C30" i="7"/>
  <c r="M45" i="3"/>
  <c r="H49"/>
  <c r="D21"/>
  <c r="C37" i="7"/>
  <c r="C32"/>
  <c r="C28"/>
  <c r="C25"/>
  <c r="F45" i="2"/>
  <c r="D35" i="5"/>
  <c r="D22"/>
  <c r="I43"/>
  <c r="C23" i="6"/>
  <c r="E46" i="2"/>
  <c r="C35" i="7"/>
  <c r="C34"/>
  <c r="C33"/>
  <c r="C29"/>
  <c r="C23"/>
  <c r="D20" i="5"/>
  <c r="C20" s="1"/>
  <c r="E49" i="4"/>
  <c r="G44"/>
  <c r="H50" i="3"/>
  <c r="O43" i="5"/>
  <c r="M43"/>
  <c r="G43"/>
  <c r="C39" i="6"/>
  <c r="E38" i="5"/>
  <c r="E32"/>
  <c r="E26"/>
  <c r="E25"/>
  <c r="C21" i="6"/>
  <c r="F49" i="2"/>
  <c r="N43" i="5"/>
  <c r="G50" i="3"/>
  <c r="E47" i="4"/>
  <c r="C40" i="7"/>
  <c r="D43"/>
  <c r="E37" i="5"/>
  <c r="E34"/>
  <c r="D24"/>
  <c r="E23"/>
  <c r="D23"/>
  <c r="C20" i="7"/>
  <c r="E40" i="5"/>
  <c r="E43" i="6"/>
  <c r="E21" i="5"/>
  <c r="E41" i="3"/>
  <c r="E30"/>
  <c r="E29"/>
  <c r="D29" s="1"/>
  <c r="E27"/>
  <c r="D27" s="1"/>
  <c r="O20"/>
  <c r="L20"/>
  <c r="P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F50" i="2"/>
  <c r="D50" s="1"/>
  <c r="D33" i="5"/>
  <c r="E31"/>
  <c r="D31"/>
  <c r="D30"/>
  <c r="E29"/>
  <c r="E27"/>
  <c r="D27"/>
  <c r="D26"/>
  <c r="E24"/>
  <c r="P50" i="3"/>
  <c r="P47"/>
  <c r="K46"/>
  <c r="H47"/>
  <c r="K43" i="5"/>
  <c r="C26" i="6"/>
  <c r="E41" i="5"/>
  <c r="D40"/>
  <c r="E39"/>
  <c r="D34"/>
  <c r="D36"/>
  <c r="E35"/>
  <c r="D29"/>
  <c r="C32" i="6"/>
  <c r="C28"/>
  <c r="D21" i="5"/>
  <c r="E20" i="2"/>
  <c r="C41" i="7"/>
  <c r="D43" i="6"/>
  <c r="C38"/>
  <c r="E20" i="4"/>
  <c r="E33" i="5"/>
  <c r="E28"/>
  <c r="D28"/>
  <c r="D25"/>
  <c r="P45" i="3"/>
  <c r="L45"/>
  <c r="M49"/>
  <c r="M46"/>
  <c r="C31" i="6"/>
  <c r="C24"/>
  <c r="C38" i="7"/>
  <c r="C36"/>
  <c r="H44" i="4"/>
  <c r="C27" i="7"/>
  <c r="C26"/>
  <c r="C42" i="6"/>
  <c r="C41"/>
  <c r="D37" i="5"/>
  <c r="D32"/>
  <c r="C29" i="6"/>
  <c r="C22"/>
  <c r="C35"/>
  <c r="C33"/>
  <c r="E30" i="5"/>
  <c r="C30" s="1"/>
  <c r="C27" i="6"/>
  <c r="E42" i="3"/>
  <c r="E40"/>
  <c r="E39"/>
  <c r="D39" s="1"/>
  <c r="E38"/>
  <c r="E36"/>
  <c r="E34"/>
  <c r="E33"/>
  <c r="D33" s="1"/>
  <c r="E31"/>
  <c r="D31" s="1"/>
  <c r="E26"/>
  <c r="E25"/>
  <c r="E24"/>
  <c r="E22"/>
  <c r="D22" s="1"/>
  <c r="M20"/>
  <c r="K20"/>
  <c r="G20"/>
  <c r="O45"/>
  <c r="M50"/>
  <c r="I45"/>
  <c r="F46" i="2"/>
  <c r="E47"/>
  <c r="G45" i="3"/>
  <c r="J43" i="5"/>
  <c r="F43"/>
  <c r="F48" i="4"/>
  <c r="D48" s="1"/>
  <c r="D35" i="3"/>
  <c r="D35" i="4"/>
  <c r="D32"/>
  <c r="D31"/>
  <c r="E50"/>
  <c r="E46"/>
  <c r="L43" i="5"/>
  <c r="H43"/>
  <c r="H45" i="3"/>
  <c r="F48" i="2"/>
  <c r="E45"/>
  <c r="F45" i="4"/>
  <c r="D45" s="1"/>
  <c r="K45" i="3"/>
  <c r="D51" i="2"/>
  <c r="P49" i="3"/>
  <c r="N49"/>
  <c r="L49"/>
  <c r="J49"/>
  <c r="P46"/>
  <c r="N46"/>
  <c r="L46"/>
  <c r="J46"/>
  <c r="F42"/>
  <c r="F41"/>
  <c r="F40"/>
  <c r="F38"/>
  <c r="F36"/>
  <c r="F34"/>
  <c r="F30"/>
  <c r="F28"/>
  <c r="D28" s="1"/>
  <c r="F26"/>
  <c r="F25"/>
  <c r="F24"/>
  <c r="F23"/>
  <c r="N20"/>
  <c r="J20"/>
  <c r="H20"/>
  <c r="O44" i="4"/>
  <c r="M44"/>
  <c r="K44"/>
  <c r="I44"/>
  <c r="F50"/>
  <c r="F47"/>
  <c r="F46"/>
  <c r="O46" i="3"/>
  <c r="N47"/>
  <c r="N45"/>
  <c r="L47"/>
  <c r="J47"/>
  <c r="J45"/>
  <c r="G49"/>
  <c r="F47" i="2"/>
  <c r="E49"/>
  <c r="E48"/>
  <c r="O49" i="3"/>
  <c r="K49"/>
  <c r="I49"/>
  <c r="I46"/>
  <c r="G46"/>
  <c r="E47"/>
  <c r="D37" i="4"/>
  <c r="D34"/>
  <c r="D29"/>
  <c r="D28"/>
  <c r="D27"/>
  <c r="D38" i="2"/>
  <c r="D43"/>
  <c r="D43" i="3"/>
  <c r="D34" i="2"/>
  <c r="D28"/>
  <c r="D24"/>
  <c r="F20" i="4"/>
  <c r="D24"/>
  <c r="D35" i="2"/>
  <c r="D41" i="4"/>
  <c r="D38"/>
  <c r="D26"/>
  <c r="D32" i="2"/>
  <c r="D25"/>
  <c r="D42" i="4"/>
  <c r="D30"/>
  <c r="D36" i="2"/>
  <c r="D26"/>
  <c r="D43" i="4"/>
  <c r="D21"/>
  <c r="F20" i="2"/>
  <c r="D36" i="4"/>
  <c r="D33"/>
  <c r="D22"/>
  <c r="P44"/>
  <c r="N44"/>
  <c r="L44"/>
  <c r="J44"/>
  <c r="D32" i="3" l="1"/>
  <c r="C36" i="5"/>
  <c r="C41"/>
  <c r="D30" i="3"/>
  <c r="F48"/>
  <c r="D49" i="4"/>
  <c r="D23" i="3"/>
  <c r="D48" i="2"/>
  <c r="D49"/>
  <c r="D45"/>
  <c r="F50" i="3"/>
  <c r="E48"/>
  <c r="D46" i="4"/>
  <c r="D46" i="2"/>
  <c r="C35" i="5"/>
  <c r="C38"/>
  <c r="C23"/>
  <c r="E50" i="3"/>
  <c r="C40" i="5"/>
  <c r="C37"/>
  <c r="C25"/>
  <c r="H44" i="3"/>
  <c r="C32" i="5"/>
  <c r="C21"/>
  <c r="C24"/>
  <c r="C22"/>
  <c r="C34"/>
  <c r="C26"/>
  <c r="D41" i="3"/>
  <c r="D47" i="4"/>
  <c r="D20" i="2"/>
  <c r="D24" i="3"/>
  <c r="D26"/>
  <c r="D42"/>
  <c r="C27" i="5"/>
  <c r="C42"/>
  <c r="D20" i="4"/>
  <c r="C33" i="5"/>
  <c r="C31"/>
  <c r="C29"/>
  <c r="C39"/>
  <c r="D47" i="2"/>
  <c r="C43" i="6"/>
  <c r="E20" i="3"/>
  <c r="O44"/>
  <c r="I44"/>
  <c r="M44"/>
  <c r="L44"/>
  <c r="C28" i="5"/>
  <c r="F20" i="3"/>
  <c r="D40"/>
  <c r="J44"/>
  <c r="E44" i="4"/>
  <c r="E45" i="3"/>
  <c r="D43" i="5"/>
  <c r="F44" i="4"/>
  <c r="D25" i="3"/>
  <c r="D34"/>
  <c r="D38"/>
  <c r="D36"/>
  <c r="C43" i="7"/>
  <c r="P44" i="3"/>
  <c r="E43" i="5"/>
  <c r="F49" i="3"/>
  <c r="D50" i="4"/>
  <c r="K44" i="3"/>
  <c r="G44"/>
  <c r="F45"/>
  <c r="D45" s="1"/>
  <c r="F46"/>
  <c r="E46"/>
  <c r="E49"/>
  <c r="N44"/>
  <c r="E44" i="2"/>
  <c r="F47" i="3"/>
  <c r="D47" s="1"/>
  <c r="F44" i="2"/>
  <c r="D48" i="3" l="1"/>
  <c r="D50"/>
  <c r="D20"/>
  <c r="C43" i="5"/>
  <c r="D44" i="4"/>
  <c r="D49" i="3"/>
  <c r="F44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<sst xmlns="http://schemas.openxmlformats.org/spreadsheetml/2006/main" count="561" uniqueCount="126">
  <si>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</si>
  <si>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</si>
  <si>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</si>
  <si>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</si>
  <si>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</si>
  <si>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</si>
  <si>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</si>
  <si>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</si>
  <si>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</si>
  <si>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</si>
  <si>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</si>
  <si>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</si>
  <si>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</si>
  <si>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</si>
  <si>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</si>
  <si>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</si>
  <si>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</si>
  <si>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</si>
  <si>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</si>
  <si>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</si>
  <si>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</si>
  <si>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</si>
  <si>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</si>
  <si>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</si>
  <si>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</si>
  <si>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</si>
  <si>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</si>
  <si>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</si>
  <si>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</si>
  <si>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</si>
  <si>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</si>
  <si>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</si>
  <si>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</si>
  <si>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</si>
  <si>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</si>
  <si>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</si>
  <si>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</si>
  <si>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</si>
  <si>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</si>
  <si>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</si>
  <si>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</si>
  <si>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</si>
  <si>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</si>
  <si>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</si>
  <si>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</si>
  <si>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</si>
  <si>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</si>
  <si>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</si>
  <si>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</si>
  <si>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</si>
  <si>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</si>
  <si>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</si>
  <si>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</si>
  <si>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</si>
  <si>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</si>
  <si>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</si>
  <si>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</si>
  <si>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</si>
  <si>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</si>
  <si>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</si>
  <si>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</si>
  <si>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</si>
  <si>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</si>
  <si>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</si>
  <si>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</si>
  <si>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</si>
  <si>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</si>
  <si>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</si>
  <si>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</si>
  <si>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</si>
  <si>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</si>
  <si>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</si>
  <si>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</si>
  <si>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</si>
  <si>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</si>
  <si>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</si>
  <si>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</si>
  <si>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</si>
  <si>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</si>
  <si>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</si>
  <si>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</si>
  <si>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</si>
  <si>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</si>
  <si>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</si>
  <si>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</si>
  <si>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</si>
  <si>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</si>
  <si>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</si>
  <si>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</si>
  <si>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</si>
  <si>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</si>
  <si>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</si>
  <si>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</si>
  <si>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</si>
  <si>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</si>
  <si>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</si>
  <si>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</si>
  <si>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</si>
  <si>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</si>
  <si>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</si>
  <si>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</si>
  <si>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</si>
  <si>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</si>
  <si>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</si>
  <si>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</si>
  <si>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</si>
  <si>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</si>
  <si>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</si>
  <si>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</si>
  <si>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</si>
  <si>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</si>
  <si>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</si>
  <si>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</si>
  <si>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</si>
  <si>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</si>
  <si>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</si>
  <si>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</si>
  <si>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</si>
  <si>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</si>
  <si>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</si>
  <si>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</si>
  <si>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</si>
  <si>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</si>
  <si>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 xml:space="preserve"> 2021  года</t>
  </si>
  <si>
    <t>01 мая</t>
  </si>
  <si>
    <t>01 мая 2021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</si>
</sst>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65" zoomScaleNormal="65" workbookViewId="0">
      <pane xSplit="3" ySplit="19" topLeftCell="D20" activePane="bottomRight" state="frozen"/>
      <selection activeCell="G21" sqref="G21:P43"/>
      <selection pane="topRight" activeCell="G21" sqref="G21:P43"/>
      <selection pane="bottomLeft" activeCell="G21" sqref="G21:P43"/>
      <selection pane="bottomRight" activeCell="D21" sqref="D21:D42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125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711058</v>
      </c>
      <c r="E20" s="21">
        <f>G20+I20+K20+M20+O20</f>
        <v>327284</v>
      </c>
      <c r="F20" s="21">
        <f t="shared" ref="F20:F43" si="1">H20+J20+L20+N20+P20</f>
        <v>383774</v>
      </c>
      <c r="G20" s="21">
        <f t="shared" ref="G20:P20" si="2">SUM(G21:G43)</f>
        <v>3078</v>
      </c>
      <c r="H20" s="21">
        <f t="shared" si="2"/>
        <v>2950</v>
      </c>
      <c r="I20" s="21">
        <f t="shared" si="2"/>
        <v>15600</v>
      </c>
      <c r="J20" s="21">
        <f t="shared" si="2"/>
        <v>14690</v>
      </c>
      <c r="K20" s="21">
        <f t="shared" si="2"/>
        <v>57758</v>
      </c>
      <c r="L20" s="21">
        <f t="shared" si="2"/>
        <v>54495</v>
      </c>
      <c r="M20" s="21">
        <f t="shared" si="2"/>
        <v>220400</v>
      </c>
      <c r="N20" s="21">
        <f t="shared" si="2"/>
        <v>240044</v>
      </c>
      <c r="O20" s="21">
        <f t="shared" si="2"/>
        <v>30448</v>
      </c>
      <c r="P20" s="21">
        <f t="shared" si="2"/>
        <v>71595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1310</v>
      </c>
      <c r="E21" s="27">
        <f t="shared" ref="E21:E43" si="3">G21+I21+K21+M21+O21</f>
        <v>356</v>
      </c>
      <c r="F21" s="27">
        <f t="shared" si="1"/>
        <v>954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311</v>
      </c>
      <c r="N21" s="27">
        <f>'Прил.12 согаз'!N21+'Прил.12 альфа'!N21</f>
        <v>906</v>
      </c>
      <c r="O21" s="27">
        <f>'Прил.12 согаз'!O21+'Прил.12 альфа'!O21</f>
        <v>45</v>
      </c>
      <c r="P21" s="27">
        <f>'Прил.12 согаз'!P21+'Прил.12 альфа'!P21</f>
        <v>48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78300</v>
      </c>
      <c r="E22" s="27">
        <f t="shared" si="3"/>
        <v>36669</v>
      </c>
      <c r="F22" s="27">
        <f t="shared" si="1"/>
        <v>41631</v>
      </c>
      <c r="G22" s="27">
        <f>'Прил.12 согаз'!G22+'Прил.12 альфа'!G22</f>
        <v>302</v>
      </c>
      <c r="H22" s="27">
        <f>'Прил.12 согаз'!H22+'Прил.12 альфа'!H22</f>
        <v>285</v>
      </c>
      <c r="I22" s="27">
        <f>'Прил.12 согаз'!I22+'Прил.12 альфа'!I22</f>
        <v>1659</v>
      </c>
      <c r="J22" s="27">
        <f>'Прил.12 согаз'!J22+'Прил.12 альфа'!J22</f>
        <v>1559</v>
      </c>
      <c r="K22" s="27">
        <f>'Прил.12 согаз'!K22+'Прил.12 альфа'!K22</f>
        <v>6400</v>
      </c>
      <c r="L22" s="27">
        <f>'Прил.12 согаз'!L22+'Прил.12 альфа'!L22</f>
        <v>6031</v>
      </c>
      <c r="M22" s="27">
        <f>'Прил.12 согаз'!M22+'Прил.12 альфа'!M22</f>
        <v>24828</v>
      </c>
      <c r="N22" s="27">
        <f>'Прил.12 согаз'!N22+'Прил.12 альфа'!N22</f>
        <v>25100</v>
      </c>
      <c r="O22" s="27">
        <f>'Прил.12 согаз'!O22+'Прил.12 альфа'!O22</f>
        <v>3480</v>
      </c>
      <c r="P22" s="27">
        <f>'Прил.12 согаз'!P22+'Прил.12 альфа'!P22</f>
        <v>8656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42539</v>
      </c>
      <c r="E23" s="27">
        <f t="shared" si="3"/>
        <v>18844</v>
      </c>
      <c r="F23" s="27">
        <f t="shared" si="1"/>
        <v>23695</v>
      </c>
      <c r="G23" s="27">
        <f>'Прил.12 согаз'!G23+'Прил.12 альфа'!G23</f>
        <v>183</v>
      </c>
      <c r="H23" s="27">
        <f>'Прил.12 согаз'!H23+'Прил.12 альфа'!H23</f>
        <v>183</v>
      </c>
      <c r="I23" s="27">
        <f>'Прил.12 согаз'!I23+'Прил.12 альфа'!I23</f>
        <v>885</v>
      </c>
      <c r="J23" s="27">
        <f>'Прил.12 согаз'!J23+'Прил.12 альфа'!J23</f>
        <v>875</v>
      </c>
      <c r="K23" s="27">
        <f>'Прил.12 согаз'!K23+'Прил.12 альфа'!K23</f>
        <v>3730</v>
      </c>
      <c r="L23" s="27">
        <f>'Прил.12 согаз'!L23+'Прил.12 альфа'!L23</f>
        <v>3478</v>
      </c>
      <c r="M23" s="27">
        <f>'Прил.12 согаз'!M23+'Прил.12 альфа'!M23</f>
        <v>11712</v>
      </c>
      <c r="N23" s="27">
        <f>'Прил.12 согаз'!N23+'Прил.12 альфа'!N23</f>
        <v>13566</v>
      </c>
      <c r="O23" s="27">
        <f>'Прил.12 согаз'!O23+'Прил.12 альфа'!O23</f>
        <v>2334</v>
      </c>
      <c r="P23" s="27">
        <f>'Прил.12 согаз'!P23+'Прил.12 альфа'!P23</f>
        <v>5593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42972</v>
      </c>
      <c r="E24" s="27">
        <f t="shared" si="3"/>
        <v>20241</v>
      </c>
      <c r="F24" s="27">
        <f t="shared" si="1"/>
        <v>22731</v>
      </c>
      <c r="G24" s="27">
        <f>'Прил.12 согаз'!G24+'Прил.12 альфа'!G24</f>
        <v>191</v>
      </c>
      <c r="H24" s="27">
        <f>'Прил.12 согаз'!H24+'Прил.12 альфа'!H24</f>
        <v>147</v>
      </c>
      <c r="I24" s="27">
        <f>'Прил.12 согаз'!I24+'Прил.12 альфа'!I24</f>
        <v>910</v>
      </c>
      <c r="J24" s="27">
        <f>'Прил.12 согаз'!J24+'Прил.12 альфа'!J24</f>
        <v>846</v>
      </c>
      <c r="K24" s="27">
        <f>'Прил.12 согаз'!K24+'Прил.12 альфа'!K24</f>
        <v>3427</v>
      </c>
      <c r="L24" s="27">
        <f>'Прил.12 согаз'!L24+'Прил.12 альфа'!L24</f>
        <v>3292</v>
      </c>
      <c r="M24" s="27">
        <f>'Прил.12 согаз'!M24+'Прил.12 альфа'!M24</f>
        <v>13905</v>
      </c>
      <c r="N24" s="27">
        <f>'Прил.12 согаз'!N24+'Прил.12 альфа'!N24</f>
        <v>14271</v>
      </c>
      <c r="O24" s="27">
        <f>'Прил.12 согаз'!O24+'Прил.12 альфа'!O24</f>
        <v>1808</v>
      </c>
      <c r="P24" s="27">
        <f>'Прил.12 согаз'!P24+'Прил.12 альфа'!P24</f>
        <v>4175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9422</v>
      </c>
      <c r="E25" s="27">
        <f t="shared" si="3"/>
        <v>4463</v>
      </c>
      <c r="F25" s="27">
        <f t="shared" si="1"/>
        <v>4959</v>
      </c>
      <c r="G25" s="27">
        <f>'Прил.12 согаз'!G25+'Прил.12 альфа'!G25</f>
        <v>32</v>
      </c>
      <c r="H25" s="27">
        <f>'Прил.12 согаз'!H25+'Прил.12 альфа'!H25</f>
        <v>35</v>
      </c>
      <c r="I25" s="27">
        <f>'Прил.12 согаз'!I25+'Прил.12 альфа'!I25</f>
        <v>164</v>
      </c>
      <c r="J25" s="27">
        <f>'Прил.12 согаз'!J25+'Прил.12 альфа'!J25</f>
        <v>176</v>
      </c>
      <c r="K25" s="27">
        <f>'Прил.12 согаз'!K25+'Прил.12 альфа'!K25</f>
        <v>755</v>
      </c>
      <c r="L25" s="27">
        <f>'Прил.12 согаз'!L25+'Прил.12 альфа'!L25</f>
        <v>692</v>
      </c>
      <c r="M25" s="27">
        <f>'Прил.12 согаз'!M25+'Прил.12 альфа'!M25</f>
        <v>3027</v>
      </c>
      <c r="N25" s="27">
        <f>'Прил.12 согаз'!N25+'Прил.12 альфа'!N25</f>
        <v>2903</v>
      </c>
      <c r="O25" s="27">
        <f>'Прил.12 согаз'!O25+'Прил.12 альфа'!O25</f>
        <v>485</v>
      </c>
      <c r="P25" s="27">
        <f>'Прил.12 согаз'!P25+'Прил.12 альфа'!P25</f>
        <v>1153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61583</v>
      </c>
      <c r="E26" s="27">
        <f t="shared" si="3"/>
        <v>28365</v>
      </c>
      <c r="F26" s="27">
        <f t="shared" si="1"/>
        <v>33218</v>
      </c>
      <c r="G26" s="27">
        <f>'Прил.12 согаз'!G26+'Прил.12 альфа'!G26</f>
        <v>232</v>
      </c>
      <c r="H26" s="27">
        <f>'Прил.12 согаз'!H26+'Прил.12 альфа'!H26</f>
        <v>206</v>
      </c>
      <c r="I26" s="27">
        <f>'Прил.12 согаз'!I26+'Прил.12 альфа'!I26</f>
        <v>1263</v>
      </c>
      <c r="J26" s="27">
        <f>'Прил.12 согаз'!J26+'Прил.12 альфа'!J26</f>
        <v>1095</v>
      </c>
      <c r="K26" s="27">
        <f>'Прил.12 согаз'!K26+'Прил.12 альфа'!K26</f>
        <v>4864</v>
      </c>
      <c r="L26" s="27">
        <f>'Прил.12 согаз'!L26+'Прил.12 альфа'!L26</f>
        <v>4561</v>
      </c>
      <c r="M26" s="27">
        <f>'Прил.12 согаз'!M26+'Прил.12 альфа'!M26</f>
        <v>19138</v>
      </c>
      <c r="N26" s="27">
        <f>'Прил.12 согаз'!N26+'Прил.12 альфа'!N26</f>
        <v>20295</v>
      </c>
      <c r="O26" s="27">
        <f>'Прил.12 согаз'!O26+'Прил.12 альфа'!O26</f>
        <v>2868</v>
      </c>
      <c r="P26" s="27">
        <f>'Прил.12 согаз'!P26+'Прил.12 альфа'!P26</f>
        <v>7061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26214</v>
      </c>
      <c r="E27" s="27">
        <f t="shared" si="3"/>
        <v>11852</v>
      </c>
      <c r="F27" s="27">
        <f t="shared" si="1"/>
        <v>14362</v>
      </c>
      <c r="G27" s="27">
        <f>'Прил.12 согаз'!G27+'Прил.12 альфа'!G27</f>
        <v>118</v>
      </c>
      <c r="H27" s="27">
        <f>'Прил.12 согаз'!H27+'Прил.12 альфа'!H27</f>
        <v>108</v>
      </c>
      <c r="I27" s="27">
        <f>'Прил.12 согаз'!I27+'Прил.12 альфа'!I27</f>
        <v>574</v>
      </c>
      <c r="J27" s="27">
        <f>'Прил.12 согаз'!J27+'Прил.12 альфа'!J27</f>
        <v>506</v>
      </c>
      <c r="K27" s="27">
        <f>'Прил.12 согаз'!K27+'Прил.12 альфа'!K27</f>
        <v>2239</v>
      </c>
      <c r="L27" s="27">
        <f>'Прил.12 согаз'!L27+'Прил.12 альфа'!L27</f>
        <v>2143</v>
      </c>
      <c r="M27" s="27">
        <f>'Прил.12 согаз'!M27+'Прил.12 альфа'!M27</f>
        <v>7874</v>
      </c>
      <c r="N27" s="27">
        <f>'Прил.12 согаз'!N27+'Прил.12 альфа'!N27</f>
        <v>8951</v>
      </c>
      <c r="O27" s="27">
        <f>'Прил.12 согаз'!O27+'Прил.12 альфа'!O27</f>
        <v>1047</v>
      </c>
      <c r="P27" s="27">
        <f>'Прил.12 согаз'!P27+'Прил.12 альфа'!P27</f>
        <v>2654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30890</v>
      </c>
      <c r="E28" s="27">
        <f t="shared" si="3"/>
        <v>14137</v>
      </c>
      <c r="F28" s="27">
        <f t="shared" si="1"/>
        <v>16753</v>
      </c>
      <c r="G28" s="27">
        <f>'Прил.12 согаз'!G28+'Прил.12 альфа'!G28</f>
        <v>182</v>
      </c>
      <c r="H28" s="27">
        <f>'Прил.12 согаз'!H28+'Прил.12 альфа'!H28</f>
        <v>170</v>
      </c>
      <c r="I28" s="27">
        <f>'Прил.12 согаз'!I28+'Прил.12 альфа'!I28</f>
        <v>859</v>
      </c>
      <c r="J28" s="27">
        <f>'Прил.12 согаз'!J28+'Прил.12 альфа'!J28</f>
        <v>834</v>
      </c>
      <c r="K28" s="27">
        <f>'Прил.12 согаз'!K28+'Прил.12 альфа'!K28</f>
        <v>2840</v>
      </c>
      <c r="L28" s="27">
        <f>'Прил.12 согаз'!L28+'Прил.12 альфа'!L28</f>
        <v>2725</v>
      </c>
      <c r="M28" s="27">
        <f>'Прил.12 согаз'!M28+'Прил.12 альфа'!M28</f>
        <v>9359</v>
      </c>
      <c r="N28" s="27">
        <f>'Прил.12 согаз'!N28+'Прил.12 альфа'!N28</f>
        <v>10607</v>
      </c>
      <c r="O28" s="27">
        <f>'Прил.12 согаз'!O28+'Прил.12 альфа'!O28</f>
        <v>897</v>
      </c>
      <c r="P28" s="27">
        <f>'Прил.12 согаз'!P28+'Прил.12 альфа'!P28</f>
        <v>2417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46693</v>
      </c>
      <c r="E29" s="27">
        <f t="shared" si="3"/>
        <v>20099</v>
      </c>
      <c r="F29" s="27">
        <f t="shared" si="1"/>
        <v>26594</v>
      </c>
      <c r="G29" s="27">
        <f>'Прил.12 согаз'!G29+'Прил.12 альфа'!G29</f>
        <v>318</v>
      </c>
      <c r="H29" s="27">
        <f>'Прил.12 согаз'!H29+'Прил.12 альфа'!H29</f>
        <v>346</v>
      </c>
      <c r="I29" s="27">
        <f>'Прил.12 согаз'!I29+'Прил.12 альфа'!I29</f>
        <v>1400</v>
      </c>
      <c r="J29" s="27">
        <f>'Прил.12 согаз'!J29+'Прил.12 альфа'!J29</f>
        <v>1402</v>
      </c>
      <c r="K29" s="27">
        <f>'Прил.12 согаз'!K29+'Прил.12 альфа'!K29</f>
        <v>4814</v>
      </c>
      <c r="L29" s="27">
        <f>'Прил.12 согаз'!L29+'Прил.12 альфа'!L29</f>
        <v>4741</v>
      </c>
      <c r="M29" s="27">
        <f>'Прил.12 согаз'!M29+'Прил.12 альфа'!M29</f>
        <v>12266</v>
      </c>
      <c r="N29" s="27">
        <f>'Прил.12 согаз'!N29+'Прил.12 альфа'!N29</f>
        <v>17246</v>
      </c>
      <c r="O29" s="27">
        <f>'Прил.12 согаз'!O29+'Прил.12 альфа'!O29</f>
        <v>1301</v>
      </c>
      <c r="P29" s="27">
        <f>'Прил.12 согаз'!P29+'Прил.12 альфа'!P29</f>
        <v>2859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116840</v>
      </c>
      <c r="E30" s="27">
        <f t="shared" si="3"/>
        <v>51883</v>
      </c>
      <c r="F30" s="27">
        <f t="shared" si="1"/>
        <v>64957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45376</v>
      </c>
      <c r="N30" s="27">
        <f>'Прил.12 согаз'!N30+'Прил.12 альфа'!N30</f>
        <v>49602</v>
      </c>
      <c r="O30" s="27">
        <f>'Прил.12 согаз'!O30+'Прил.12 альфа'!O30</f>
        <v>6507</v>
      </c>
      <c r="P30" s="27">
        <f>'Прил.12 согаз'!P30+'Прил.12 альфа'!P30</f>
        <v>15355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92366</v>
      </c>
      <c r="E31" s="27">
        <f t="shared" si="3"/>
        <v>40528</v>
      </c>
      <c r="F31" s="27">
        <f t="shared" si="1"/>
        <v>51838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35337</v>
      </c>
      <c r="N31" s="27">
        <f>'Прил.12 согаз'!N31+'Прил.12 альфа'!N31</f>
        <v>38575</v>
      </c>
      <c r="O31" s="27">
        <f>'Прил.12 согаз'!O31+'Прил.12 альфа'!O31</f>
        <v>5191</v>
      </c>
      <c r="P31" s="27">
        <f>'Прил.12 согаз'!P31+'Прил.12 альфа'!P31</f>
        <v>13263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23592</v>
      </c>
      <c r="E32" s="27">
        <f t="shared" si="3"/>
        <v>12134</v>
      </c>
      <c r="F32" s="27">
        <f t="shared" si="1"/>
        <v>11458</v>
      </c>
      <c r="G32" s="27">
        <f>'Прил.12 согаз'!G32+'Прил.12 альфа'!G32</f>
        <v>514</v>
      </c>
      <c r="H32" s="27">
        <f>'Прил.12 согаз'!H32+'Прил.12 альфа'!H32</f>
        <v>476</v>
      </c>
      <c r="I32" s="27">
        <f>'Прил.12 согаз'!I32+'Прил.12 альфа'!I32</f>
        <v>2586</v>
      </c>
      <c r="J32" s="27">
        <f>'Прил.12 согаз'!J32+'Прил.12 альфа'!J32</f>
        <v>2404</v>
      </c>
      <c r="K32" s="27">
        <f>'Прил.12 согаз'!K32+'Прил.12 альфа'!K32</f>
        <v>9034</v>
      </c>
      <c r="L32" s="27">
        <f>'Прил.12 согаз'!L32+'Прил.12 альфа'!L32</f>
        <v>8578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17161</v>
      </c>
      <c r="E33" s="27">
        <f t="shared" si="3"/>
        <v>8899</v>
      </c>
      <c r="F33" s="27">
        <f t="shared" si="1"/>
        <v>8262</v>
      </c>
      <c r="G33" s="27">
        <f>'Прил.12 согаз'!G33+'Прил.12 альфа'!G33</f>
        <v>322</v>
      </c>
      <c r="H33" s="27">
        <f>'Прил.12 согаз'!H33+'Прил.12 альфа'!H33</f>
        <v>320</v>
      </c>
      <c r="I33" s="27">
        <f>'Прил.12 согаз'!I33+'Прил.12 альфа'!I33</f>
        <v>1739</v>
      </c>
      <c r="J33" s="27">
        <f>'Прил.12 согаз'!J33+'Прил.12 альфа'!J33</f>
        <v>1719</v>
      </c>
      <c r="K33" s="27">
        <f>'Прил.12 согаз'!K33+'Прил.12 альфа'!K33</f>
        <v>6838</v>
      </c>
      <c r="L33" s="27">
        <f>'Прил.12 согаз'!L33+'Прил.12 альфа'!L33</f>
        <v>6223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16334</v>
      </c>
      <c r="E34" s="27">
        <f t="shared" si="3"/>
        <v>8430</v>
      </c>
      <c r="F34" s="27">
        <f t="shared" si="1"/>
        <v>7904</v>
      </c>
      <c r="G34" s="27">
        <f>'Прил.12 согаз'!G34+'Прил.12 альфа'!G34</f>
        <v>346</v>
      </c>
      <c r="H34" s="27">
        <f>'Прил.12 согаз'!H34+'Прил.12 альфа'!H34</f>
        <v>349</v>
      </c>
      <c r="I34" s="27">
        <f>'Прил.12 согаз'!I34+'Прил.12 альфа'!I34</f>
        <v>1702</v>
      </c>
      <c r="J34" s="27">
        <f>'Прил.12 согаз'!J34+'Прил.12 альфа'!J34</f>
        <v>1642</v>
      </c>
      <c r="K34" s="27">
        <f>'Прил.12 согаз'!K34+'Прил.12 альфа'!K34</f>
        <v>6382</v>
      </c>
      <c r="L34" s="27">
        <f>'Прил.12 согаз'!L34+'Прил.12 альфа'!L34</f>
        <v>5913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11324</v>
      </c>
      <c r="E35" s="27">
        <f t="shared" si="3"/>
        <v>5461</v>
      </c>
      <c r="F35" s="27">
        <f t="shared" si="1"/>
        <v>5863</v>
      </c>
      <c r="G35" s="27">
        <f>'Прил.12 согаз'!G35+'Прил.12 альфа'!G35</f>
        <v>7</v>
      </c>
      <c r="H35" s="27">
        <f>'Прил.12 согаз'!H35+'Прил.12 альфа'!H35</f>
        <v>8</v>
      </c>
      <c r="I35" s="27">
        <f>'Прил.12 согаз'!I35+'Прил.12 альфа'!I35</f>
        <v>32</v>
      </c>
      <c r="J35" s="27">
        <f>'Прил.12 согаз'!J35+'Прил.12 альфа'!J35</f>
        <v>29</v>
      </c>
      <c r="K35" s="27">
        <f>'Прил.12 согаз'!K35+'Прил.12 альфа'!K35</f>
        <v>112</v>
      </c>
      <c r="L35" s="27">
        <f>'Прил.12 согаз'!L35+'Прил.12 альфа'!L35</f>
        <v>104</v>
      </c>
      <c r="M35" s="27">
        <f>'Прил.12 согаз'!M35+'Прил.12 альфа'!M35</f>
        <v>4387</v>
      </c>
      <c r="N35" s="27">
        <f>'Прил.12 согаз'!N35+'Прил.12 альфа'!N35</f>
        <v>4597</v>
      </c>
      <c r="O35" s="27">
        <f>'Прил.12 согаз'!O35+'Прил.12 альфа'!O35</f>
        <v>923</v>
      </c>
      <c r="P35" s="27">
        <f>'Прил.12 согаз'!P35+'Прил.12 альфа'!P35</f>
        <v>1125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16786</v>
      </c>
      <c r="E36" s="27">
        <f t="shared" si="3"/>
        <v>7917</v>
      </c>
      <c r="F36" s="27">
        <f t="shared" si="1"/>
        <v>8869</v>
      </c>
      <c r="G36" s="27">
        <f>'Прил.12 согаз'!G36+'Прил.12 альфа'!G36</f>
        <v>69</v>
      </c>
      <c r="H36" s="27">
        <f>'Прил.12 согаз'!H36+'Прил.12 альфа'!H36</f>
        <v>56</v>
      </c>
      <c r="I36" s="27">
        <f>'Прил.12 согаз'!I36+'Прил.12 альфа'!I36</f>
        <v>342</v>
      </c>
      <c r="J36" s="27">
        <f>'Прил.12 согаз'!J36+'Прил.12 альфа'!J36</f>
        <v>289</v>
      </c>
      <c r="K36" s="27">
        <f>'Прил.12 согаз'!K36+'Прил.12 альфа'!K36</f>
        <v>1389</v>
      </c>
      <c r="L36" s="27">
        <f>'Прил.12 согаз'!L36+'Прил.12 альфа'!L36</f>
        <v>1282</v>
      </c>
      <c r="M36" s="27">
        <f>'Прил.12 согаз'!M36+'Прил.12 альфа'!M36</f>
        <v>5312</v>
      </c>
      <c r="N36" s="27">
        <f>'Прил.12 согаз'!N36+'Прил.12 альфа'!N36</f>
        <v>5460</v>
      </c>
      <c r="O36" s="27">
        <f>'Прил.12 согаз'!O36+'Прил.12 альфа'!O36</f>
        <v>805</v>
      </c>
      <c r="P36" s="27">
        <f>'Прил.12 согаз'!P36+'Прил.12 альфа'!P36</f>
        <v>1782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41789</v>
      </c>
      <c r="E37" s="27">
        <f t="shared" si="3"/>
        <v>18607</v>
      </c>
      <c r="F37" s="27">
        <f t="shared" si="1"/>
        <v>23182</v>
      </c>
      <c r="G37" s="27">
        <f>'Прил.12 согаз'!G37+'Прил.12 альфа'!G37</f>
        <v>249</v>
      </c>
      <c r="H37" s="27">
        <f>'Прил.12 согаз'!H37+'Прил.12 альфа'!H37</f>
        <v>247</v>
      </c>
      <c r="I37" s="27">
        <f>'Прил.12 согаз'!I37+'Прил.12 альфа'!I37</f>
        <v>1398</v>
      </c>
      <c r="J37" s="27">
        <f>'Прил.12 согаз'!J37+'Прил.12 альфа'!J37</f>
        <v>1227</v>
      </c>
      <c r="K37" s="27">
        <f>'Прил.12 согаз'!K37+'Прил.12 альфа'!K37</f>
        <v>4683</v>
      </c>
      <c r="L37" s="27">
        <f>'Прил.12 согаз'!L37+'Прил.12 альфа'!L37</f>
        <v>4495</v>
      </c>
      <c r="M37" s="27">
        <f>'Прил.12 согаз'!M37+'Прил.12 альфа'!M37</f>
        <v>11384</v>
      </c>
      <c r="N37" s="27">
        <f>'Прил.12 согаз'!N37+'Прил.12 альфа'!N37</f>
        <v>15355</v>
      </c>
      <c r="O37" s="27">
        <f>'Прил.12 согаз'!O37+'Прил.12 альфа'!O37</f>
        <v>893</v>
      </c>
      <c r="P37" s="27">
        <f>'Прил.12 согаз'!P37+'Прил.12 альфа'!P37</f>
        <v>1858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6086</v>
      </c>
      <c r="E38" s="27">
        <f t="shared" si="3"/>
        <v>2275</v>
      </c>
      <c r="F38" s="27">
        <f t="shared" si="1"/>
        <v>3811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1833</v>
      </c>
      <c r="N38" s="27">
        <f>'Прил.12 согаз'!N38+'Прил.12 альфа'!N38</f>
        <v>2758</v>
      </c>
      <c r="O38" s="27">
        <f>'Прил.12 согаз'!O38+'Прил.12 альфа'!O38</f>
        <v>442</v>
      </c>
      <c r="P38" s="27">
        <f>'Прил.12 согаз'!P38+'Прил.12 альфа'!P38</f>
        <v>1053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3595</v>
      </c>
      <c r="E39" s="27">
        <f t="shared" si="3"/>
        <v>2041</v>
      </c>
      <c r="F39" s="27">
        <f t="shared" si="1"/>
        <v>1554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1771</v>
      </c>
      <c r="N39" s="27">
        <f>'Прил.12 согаз'!N39+'Прил.12 альфа'!N39</f>
        <v>1351</v>
      </c>
      <c r="O39" s="27">
        <f>'Прил.12 согаз'!O39+'Прил.12 альфа'!O39</f>
        <v>270</v>
      </c>
      <c r="P39" s="27">
        <f>'Прил.12 согаз'!P39+'Прил.12 альфа'!P39</f>
        <v>203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5632</v>
      </c>
      <c r="E40" s="27">
        <f t="shared" si="3"/>
        <v>2631</v>
      </c>
      <c r="F40" s="27">
        <f t="shared" si="1"/>
        <v>3001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2338</v>
      </c>
      <c r="N40" s="27">
        <f>'Прил.12 согаз'!N40+'Прил.12 альфа'!N40</f>
        <v>2176</v>
      </c>
      <c r="O40" s="27">
        <f>'Прил.12 согаз'!O40+'Прил.12 альфа'!O40</f>
        <v>293</v>
      </c>
      <c r="P40" s="27">
        <f>'Прил.12 согаз'!P40+'Прил.12 альфа'!P40</f>
        <v>825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6015</v>
      </c>
      <c r="E41" s="27">
        <f t="shared" si="3"/>
        <v>3453</v>
      </c>
      <c r="F41" s="27">
        <f t="shared" si="1"/>
        <v>2562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3080</v>
      </c>
      <c r="N41" s="27">
        <f>'Прил.12 согаз'!N41+'Прил.12 альфа'!N41</f>
        <v>1989</v>
      </c>
      <c r="O41" s="27">
        <f>'Прил.12 согаз'!O41+'Прил.12 альфа'!O41</f>
        <v>373</v>
      </c>
      <c r="P41" s="27">
        <f>'Прил.12 согаз'!P41+'Прил.12 альфа'!P41</f>
        <v>573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6318</v>
      </c>
      <c r="E42" s="27">
        <f t="shared" si="3"/>
        <v>2852</v>
      </c>
      <c r="F42" s="27">
        <f t="shared" si="1"/>
        <v>3466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2472</v>
      </c>
      <c r="N42" s="27">
        <f>'Прил.12 согаз'!N42+'Прил.12 альфа'!N42</f>
        <v>2645</v>
      </c>
      <c r="O42" s="27">
        <f>'Прил.12 согаз'!O42+'Прил.12 альфа'!O42</f>
        <v>380</v>
      </c>
      <c r="P42" s="27">
        <f>'Прил.12 согаз'!P42+'Прил.12 альфа'!P42</f>
        <v>821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7297</v>
      </c>
      <c r="E43" s="27">
        <f t="shared" si="3"/>
        <v>5147</v>
      </c>
      <c r="F43" s="27">
        <f t="shared" si="1"/>
        <v>2150</v>
      </c>
      <c r="G43" s="27">
        <f>'Прил.12 согаз'!G43+'Прил.12 альфа'!G43</f>
        <v>13</v>
      </c>
      <c r="H43" s="27">
        <f>'Прил.12 согаз'!H43+'Прил.12 альфа'!H43</f>
        <v>14</v>
      </c>
      <c r="I43" s="27">
        <f>'Прил.12 согаз'!I43+'Прил.12 альфа'!I43</f>
        <v>87</v>
      </c>
      <c r="J43" s="27">
        <f>'Прил.12 согаз'!J43+'Прил.12 альфа'!J43</f>
        <v>87</v>
      </c>
      <c r="K43" s="27">
        <f>'Прил.12 согаз'!K43+'Прил.12 альфа'!K43</f>
        <v>251</v>
      </c>
      <c r="L43" s="27">
        <f>'Прил.12 согаз'!L43+'Прил.12 альфа'!L43</f>
        <v>237</v>
      </c>
      <c r="M43" s="27">
        <f>'Прил.12 согаз'!M43+'Прил.12 альфа'!M43</f>
        <v>4690</v>
      </c>
      <c r="N43" s="27">
        <f>'Прил.12 согаз'!N43+'Прил.12 альфа'!N43</f>
        <v>1691</v>
      </c>
      <c r="O43" s="27">
        <f>'Прил.12 согаз'!O43+'Прил.12 альфа'!O43</f>
        <v>106</v>
      </c>
      <c r="P43" s="27">
        <f>'Прил.12 согаз'!P43+'Прил.12 альфа'!P43</f>
        <v>121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711058</v>
      </c>
      <c r="E44" s="21">
        <f t="shared" ref="E44:E51" si="5">G44+I44+K44+M44+O44</f>
        <v>327284</v>
      </c>
      <c r="F44" s="21">
        <f t="shared" ref="F44:F51" si="6">H44+J44+L44+N44+P44</f>
        <v>383774</v>
      </c>
      <c r="G44" s="21">
        <f>SUM(G45:G51)</f>
        <v>3078</v>
      </c>
      <c r="H44" s="21">
        <f t="shared" ref="H44:P44" si="7">SUM(H45:H51)</f>
        <v>2950</v>
      </c>
      <c r="I44" s="21">
        <f t="shared" si="7"/>
        <v>15600</v>
      </c>
      <c r="J44" s="21">
        <f t="shared" si="7"/>
        <v>14690</v>
      </c>
      <c r="K44" s="21">
        <f t="shared" si="7"/>
        <v>57758</v>
      </c>
      <c r="L44" s="21">
        <f t="shared" si="7"/>
        <v>54495</v>
      </c>
      <c r="M44" s="21">
        <f t="shared" si="7"/>
        <v>220400</v>
      </c>
      <c r="N44" s="21">
        <f t="shared" si="7"/>
        <v>240044</v>
      </c>
      <c r="O44" s="21">
        <f t="shared" si="7"/>
        <v>30448</v>
      </c>
      <c r="P44" s="21">
        <f t="shared" si="7"/>
        <v>71595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>
        <f>'Прил.12 согаз'!G45+'Прил.12 альфа'!G45</f>
        <v>0</v>
      </c>
      <c r="H45" s="26">
        <f>'Прил.12 согаз'!H45+'Прил.12 альфа'!H45</f>
        <v>0</v>
      </c>
      <c r="I45" s="26">
        <f>'Прил.12 согаз'!I45+'Прил.12 альфа'!I45</f>
        <v>0</v>
      </c>
      <c r="J45" s="26">
        <f>'Прил.12 согаз'!J45+'Прил.12 альфа'!J45</f>
        <v>0</v>
      </c>
      <c r="K45" s="26">
        <f>'Прил.12 согаз'!K45+'Прил.12 альфа'!K45</f>
        <v>0</v>
      </c>
      <c r="L45" s="26">
        <f>'Прил.12 согаз'!L45+'Прил.12 альфа'!L45</f>
        <v>0</v>
      </c>
      <c r="M45" s="26">
        <f>'Прил.12 согаз'!M45+'Прил.12 альфа'!M45</f>
        <v>0</v>
      </c>
      <c r="N45" s="26">
        <f>'Прил.12 согаз'!N45+'Прил.12 альфа'!N45</f>
        <v>0</v>
      </c>
      <c r="O45" s="26">
        <f>'Прил.12 согаз'!O45+'Прил.12 альфа'!O45</f>
        <v>0</v>
      </c>
      <c r="P45" s="26">
        <f>'Прил.12 согаз'!P45+'Прил.12 альфа'!P45</f>
        <v>0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50173</v>
      </c>
      <c r="E46" s="27">
        <f t="shared" si="5"/>
        <v>23113</v>
      </c>
      <c r="F46" s="27">
        <f t="shared" si="6"/>
        <v>27060</v>
      </c>
      <c r="G46" s="26">
        <f>'Прил.12 согаз'!G46+'Прил.12 альфа'!G46</f>
        <v>184</v>
      </c>
      <c r="H46" s="26">
        <f>'Прил.12 согаз'!H46+'Прил.12 альфа'!H46</f>
        <v>185</v>
      </c>
      <c r="I46" s="26">
        <f>'Прил.12 согаз'!I46+'Прил.12 альфа'!I46</f>
        <v>909</v>
      </c>
      <c r="J46" s="26">
        <f>'Прил.12 согаз'!J46+'Прил.12 альфа'!J46</f>
        <v>900</v>
      </c>
      <c r="K46" s="26">
        <f>'Прил.12 согаз'!K46+'Прил.12 альфа'!K46</f>
        <v>3838</v>
      </c>
      <c r="L46" s="26">
        <f>'Прил.12 согаз'!L46+'Прил.12 альфа'!L46</f>
        <v>3610</v>
      </c>
      <c r="M46" s="26">
        <f>'Прил.12 согаз'!M46+'Прил.12 альфа'!M46</f>
        <v>15454</v>
      </c>
      <c r="N46" s="26">
        <f>'Прил.12 согаз'!N46+'Прил.12 альфа'!N46</f>
        <v>16161</v>
      </c>
      <c r="O46" s="26">
        <f>'Прил.12 согаз'!O46+'Прил.12 альфа'!O46</f>
        <v>2728</v>
      </c>
      <c r="P46" s="26">
        <f>'Прил.12 согаз'!P46+'Прил.12 альфа'!P46</f>
        <v>6204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>
        <f>'Прил.12 согаз'!G47+'Прил.12 альфа'!G47</f>
        <v>0</v>
      </c>
      <c r="H47" s="26">
        <f>'Прил.12 согаз'!H47+'Прил.12 альфа'!H47</f>
        <v>0</v>
      </c>
      <c r="I47" s="26">
        <f>'Прил.12 согаз'!I47+'Прил.12 альфа'!I47</f>
        <v>0</v>
      </c>
      <c r="J47" s="26">
        <f>'Прил.12 согаз'!J47+'Прил.12 альфа'!J47</f>
        <v>0</v>
      </c>
      <c r="K47" s="26">
        <f>'Прил.12 согаз'!K47+'Прил.12 альфа'!K47</f>
        <v>0</v>
      </c>
      <c r="L47" s="26">
        <f>'Прил.12 согаз'!L47+'Прил.12 альфа'!L47</f>
        <v>0</v>
      </c>
      <c r="M47" s="26">
        <f>'Прил.12 согаз'!M47+'Прил.12 альфа'!M47</f>
        <v>0</v>
      </c>
      <c r="N47" s="26">
        <f>'Прил.12 согаз'!N47+'Прил.12 альфа'!N47</f>
        <v>0</v>
      </c>
      <c r="O47" s="26">
        <f>'Прил.12 согаз'!O47+'Прил.12 альфа'!O47</f>
        <v>0</v>
      </c>
      <c r="P47" s="26">
        <f>'Прил.12 согаз'!P47+'Прил.12 альфа'!P47</f>
        <v>0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600340</v>
      </c>
      <c r="E48" s="59">
        <f t="shared" si="5"/>
        <v>276793</v>
      </c>
      <c r="F48" s="59">
        <f t="shared" si="6"/>
        <v>323547</v>
      </c>
      <c r="G48" s="58">
        <f>'Прил.12 согаз'!G48+'Прил.12 альфа'!G48</f>
        <v>2573</v>
      </c>
      <c r="H48" s="58">
        <f>'Прил.12 согаз'!H48+'Прил.12 альфа'!H48</f>
        <v>2460</v>
      </c>
      <c r="I48" s="58">
        <f>'Прил.12 согаз'!I48+'Прил.12 альфа'!I48</f>
        <v>12862</v>
      </c>
      <c r="J48" s="58">
        <f>'Прил.12 согаз'!J48+'Прил.12 альфа'!J48</f>
        <v>12220</v>
      </c>
      <c r="K48" s="58">
        <f>'Прил.12 согаз'!K48+'Прил.12 альфа'!K48</f>
        <v>47626</v>
      </c>
      <c r="L48" s="58">
        <f>'Прил.12 согаз'!L48+'Прил.12 альфа'!L48</f>
        <v>44862</v>
      </c>
      <c r="M48" s="58">
        <f>'Прил.12 согаз'!M48+'Прил.12 альфа'!M48</f>
        <v>187723</v>
      </c>
      <c r="N48" s="58">
        <f>'Прил.12 согаз'!N48+'Прил.12 альфа'!N48</f>
        <v>202292</v>
      </c>
      <c r="O48" s="58">
        <f>'Прил.12 согаз'!O48+'Прил.12 альфа'!O48</f>
        <v>26009</v>
      </c>
      <c r="P48" s="58">
        <f>'Прил.12 согаз'!P48+'Прил.12 альфа'!P48</f>
        <v>61713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16727</v>
      </c>
      <c r="E49" s="27">
        <f t="shared" si="5"/>
        <v>7861</v>
      </c>
      <c r="F49" s="27">
        <f t="shared" si="6"/>
        <v>8866</v>
      </c>
      <c r="G49" s="26">
        <f>'Прил.12 согаз'!G49+'Прил.12 альфа'!G49</f>
        <v>68</v>
      </c>
      <c r="H49" s="26">
        <f>'Прил.12 согаз'!H49+'Прил.12 альфа'!H49</f>
        <v>56</v>
      </c>
      <c r="I49" s="26">
        <f>'Прил.12 согаз'!I49+'Прил.12 альфа'!I49</f>
        <v>345</v>
      </c>
      <c r="J49" s="26">
        <f>'Прил.12 согаз'!J49+'Прил.12 альфа'!J49</f>
        <v>290</v>
      </c>
      <c r="K49" s="26">
        <f>'Прил.12 согаз'!K49+'Прил.12 альфа'!K49</f>
        <v>1400</v>
      </c>
      <c r="L49" s="26">
        <f>'Прил.12 согаз'!L49+'Прил.12 альфа'!L49</f>
        <v>1307</v>
      </c>
      <c r="M49" s="26">
        <f>'Прил.12 согаз'!M49+'Прил.12 альфа'!M49</f>
        <v>5248</v>
      </c>
      <c r="N49" s="26">
        <f>'Прил.12 согаз'!N49+'Прил.12 альфа'!N49</f>
        <v>5442</v>
      </c>
      <c r="O49" s="26">
        <f>'Прил.12 согаз'!O49+'Прил.12 альфа'!O49</f>
        <v>800</v>
      </c>
      <c r="P49" s="26">
        <f>'Прил.12 согаз'!P49+'Прил.12 альфа'!P49</f>
        <v>1771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43818</v>
      </c>
      <c r="E50" s="27">
        <f t="shared" si="5"/>
        <v>19517</v>
      </c>
      <c r="F50" s="27">
        <f t="shared" si="6"/>
        <v>24301</v>
      </c>
      <c r="G50" s="26">
        <f>'Прил.12 согаз'!G50+'Прил.12 альфа'!G50</f>
        <v>253</v>
      </c>
      <c r="H50" s="26">
        <f>'Прил.12 согаз'!H50+'Прил.12 альфа'!H50</f>
        <v>249</v>
      </c>
      <c r="I50" s="26">
        <f>'Прил.12 согаз'!I50+'Прил.12 альфа'!I50</f>
        <v>1484</v>
      </c>
      <c r="J50" s="26">
        <f>'Прил.12 согаз'!J50+'Прил.12 альфа'!J50</f>
        <v>1280</v>
      </c>
      <c r="K50" s="26">
        <f>'Прил.12 согаз'!K50+'Прил.12 альфа'!K50</f>
        <v>4894</v>
      </c>
      <c r="L50" s="26">
        <f>'Прил.12 согаз'!L50+'Прил.12 альфа'!L50</f>
        <v>4716</v>
      </c>
      <c r="M50" s="26">
        <f>'Прил.12 согаз'!M50+'Прил.12 альфа'!M50</f>
        <v>11975</v>
      </c>
      <c r="N50" s="26">
        <f>'Прил.12 согаз'!N50+'Прил.12 альфа'!N50</f>
        <v>16149</v>
      </c>
      <c r="O50" s="26">
        <f>'Прил.12 согаз'!O50+'Прил.12 альфа'!O50</f>
        <v>911</v>
      </c>
      <c r="P50" s="26">
        <f>'Прил.12 согаз'!P50+'Прил.12 альфа'!P50</f>
        <v>1907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2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125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435253</v>
      </c>
      <c r="E20" s="21">
        <f t="shared" ref="E20:E43" si="1">G20+I20+K20+M20+O20</f>
        <v>201180</v>
      </c>
      <c r="F20" s="21">
        <f t="shared" ref="F20:F43" si="2">H20+J20+L20+N20+P20</f>
        <v>234073</v>
      </c>
      <c r="G20" s="21">
        <f t="shared" ref="G20:P20" si="3">SUM(G21:G43)</f>
        <v>1980</v>
      </c>
      <c r="H20" s="21">
        <f t="shared" si="3"/>
        <v>1896</v>
      </c>
      <c r="I20" s="21">
        <f t="shared" si="3"/>
        <v>9779</v>
      </c>
      <c r="J20" s="21">
        <f t="shared" si="3"/>
        <v>9305</v>
      </c>
      <c r="K20" s="21">
        <f t="shared" si="3"/>
        <v>34301</v>
      </c>
      <c r="L20" s="21">
        <f t="shared" si="3"/>
        <v>32320</v>
      </c>
      <c r="M20" s="21">
        <f t="shared" si="3"/>
        <v>136249</v>
      </c>
      <c r="N20" s="21">
        <f t="shared" si="3"/>
        <v>147637</v>
      </c>
      <c r="O20" s="21">
        <f t="shared" si="3"/>
        <v>18871</v>
      </c>
      <c r="P20" s="21">
        <f t="shared" si="3"/>
        <v>42915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966</v>
      </c>
      <c r="E21" s="27">
        <f>G21+I21+K21+M21+O21</f>
        <v>279</v>
      </c>
      <c r="F21" s="27">
        <f t="shared" si="2"/>
        <v>687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244</v>
      </c>
      <c r="N21" s="27">
        <v>655</v>
      </c>
      <c r="O21" s="27">
        <v>35</v>
      </c>
      <c r="P21" s="27">
        <v>32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44344</v>
      </c>
      <c r="E22" s="27">
        <f t="shared" si="1"/>
        <v>21594</v>
      </c>
      <c r="F22" s="27">
        <f t="shared" si="2"/>
        <v>22750</v>
      </c>
      <c r="G22" s="27">
        <v>246</v>
      </c>
      <c r="H22" s="27">
        <v>233</v>
      </c>
      <c r="I22" s="27">
        <v>1040</v>
      </c>
      <c r="J22" s="27">
        <v>955</v>
      </c>
      <c r="K22" s="27">
        <v>3309</v>
      </c>
      <c r="L22" s="27">
        <v>3172</v>
      </c>
      <c r="M22" s="27">
        <v>15218</v>
      </c>
      <c r="N22" s="27">
        <v>14655</v>
      </c>
      <c r="O22" s="27">
        <v>1781</v>
      </c>
      <c r="P22" s="27">
        <v>3735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2153</v>
      </c>
      <c r="E23" s="27">
        <f t="shared" si="1"/>
        <v>1098</v>
      </c>
      <c r="F23" s="27">
        <f t="shared" si="2"/>
        <v>1055</v>
      </c>
      <c r="G23" s="27">
        <v>2</v>
      </c>
      <c r="H23" s="27">
        <v>3</v>
      </c>
      <c r="I23" s="27">
        <v>12</v>
      </c>
      <c r="J23" s="27">
        <v>3</v>
      </c>
      <c r="K23" s="27">
        <v>106</v>
      </c>
      <c r="L23" s="27">
        <v>104</v>
      </c>
      <c r="M23" s="27">
        <v>861</v>
      </c>
      <c r="N23" s="27">
        <v>773</v>
      </c>
      <c r="O23" s="27">
        <v>117</v>
      </c>
      <c r="P23" s="27">
        <v>172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36445</v>
      </c>
      <c r="E24" s="27">
        <f t="shared" si="1"/>
        <v>17078</v>
      </c>
      <c r="F24" s="27">
        <f t="shared" si="2"/>
        <v>19367</v>
      </c>
      <c r="G24" s="27">
        <v>164</v>
      </c>
      <c r="H24" s="27">
        <v>122</v>
      </c>
      <c r="I24" s="27">
        <v>723</v>
      </c>
      <c r="J24" s="27">
        <v>675</v>
      </c>
      <c r="K24" s="27">
        <v>2777</v>
      </c>
      <c r="L24" s="27">
        <v>2696</v>
      </c>
      <c r="M24" s="27">
        <v>11726</v>
      </c>
      <c r="N24" s="27">
        <v>11963</v>
      </c>
      <c r="O24" s="27">
        <v>1688</v>
      </c>
      <c r="P24" s="27">
        <v>3911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763</v>
      </c>
      <c r="E25" s="27">
        <f t="shared" si="1"/>
        <v>453</v>
      </c>
      <c r="F25" s="27">
        <f t="shared" si="2"/>
        <v>310</v>
      </c>
      <c r="G25" s="27">
        <v>0</v>
      </c>
      <c r="H25" s="27">
        <v>2</v>
      </c>
      <c r="I25" s="27">
        <v>3</v>
      </c>
      <c r="J25" s="27">
        <v>4</v>
      </c>
      <c r="K25" s="27">
        <v>31</v>
      </c>
      <c r="L25" s="27">
        <v>26</v>
      </c>
      <c r="M25" s="27">
        <v>377</v>
      </c>
      <c r="N25" s="27">
        <v>221</v>
      </c>
      <c r="O25" s="27">
        <v>42</v>
      </c>
      <c r="P25" s="27">
        <v>57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18880</v>
      </c>
      <c r="E26" s="27">
        <f t="shared" si="1"/>
        <v>9096</v>
      </c>
      <c r="F26" s="27">
        <f t="shared" si="2"/>
        <v>9784</v>
      </c>
      <c r="G26" s="27">
        <v>41</v>
      </c>
      <c r="H26" s="27">
        <v>38</v>
      </c>
      <c r="I26" s="27">
        <v>434</v>
      </c>
      <c r="J26" s="27">
        <v>404</v>
      </c>
      <c r="K26" s="27">
        <v>1246</v>
      </c>
      <c r="L26" s="27">
        <v>1186</v>
      </c>
      <c r="M26" s="27">
        <v>6569</v>
      </c>
      <c r="N26" s="27">
        <v>6400</v>
      </c>
      <c r="O26" s="27">
        <v>806</v>
      </c>
      <c r="P26" s="27">
        <v>1756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10515</v>
      </c>
      <c r="E27" s="27">
        <f t="shared" si="1"/>
        <v>5020</v>
      </c>
      <c r="F27" s="27">
        <f t="shared" si="2"/>
        <v>5495</v>
      </c>
      <c r="G27" s="27">
        <v>34</v>
      </c>
      <c r="H27" s="27">
        <v>33</v>
      </c>
      <c r="I27" s="27">
        <v>243</v>
      </c>
      <c r="J27" s="27">
        <v>234</v>
      </c>
      <c r="K27" s="27">
        <v>771</v>
      </c>
      <c r="L27" s="27">
        <v>787</v>
      </c>
      <c r="M27" s="27">
        <v>3562</v>
      </c>
      <c r="N27" s="27">
        <v>3688</v>
      </c>
      <c r="O27" s="27">
        <v>410</v>
      </c>
      <c r="P27" s="27">
        <v>753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30590</v>
      </c>
      <c r="E28" s="27">
        <f t="shared" si="1"/>
        <v>13918</v>
      </c>
      <c r="F28" s="27">
        <f t="shared" si="2"/>
        <v>16672</v>
      </c>
      <c r="G28" s="27">
        <v>182</v>
      </c>
      <c r="H28" s="27">
        <v>169</v>
      </c>
      <c r="I28" s="27">
        <v>858</v>
      </c>
      <c r="J28" s="27">
        <v>833</v>
      </c>
      <c r="K28" s="27">
        <v>2831</v>
      </c>
      <c r="L28" s="27">
        <v>2712</v>
      </c>
      <c r="M28" s="27">
        <v>9153</v>
      </c>
      <c r="N28" s="27">
        <v>10545</v>
      </c>
      <c r="O28" s="27">
        <v>894</v>
      </c>
      <c r="P28" s="27">
        <v>2413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24825</v>
      </c>
      <c r="E29" s="27">
        <f t="shared" si="1"/>
        <v>10582</v>
      </c>
      <c r="F29" s="27">
        <f t="shared" si="2"/>
        <v>14243</v>
      </c>
      <c r="G29" s="27">
        <v>240</v>
      </c>
      <c r="H29" s="27">
        <v>258</v>
      </c>
      <c r="I29" s="27">
        <v>843</v>
      </c>
      <c r="J29" s="27">
        <v>850</v>
      </c>
      <c r="K29" s="27">
        <v>2367</v>
      </c>
      <c r="L29" s="27">
        <v>2361</v>
      </c>
      <c r="M29" s="27">
        <v>6438</v>
      </c>
      <c r="N29" s="27">
        <v>9448</v>
      </c>
      <c r="O29" s="27">
        <v>694</v>
      </c>
      <c r="P29" s="27">
        <v>1326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92657</v>
      </c>
      <c r="E30" s="27">
        <f t="shared" si="1"/>
        <v>40752</v>
      </c>
      <c r="F30" s="27">
        <f t="shared" si="2"/>
        <v>51905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35291</v>
      </c>
      <c r="N30" s="27">
        <v>38751</v>
      </c>
      <c r="O30" s="27">
        <v>5461</v>
      </c>
      <c r="P30" s="27">
        <v>13154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70276</v>
      </c>
      <c r="E31" s="27">
        <f t="shared" si="1"/>
        <v>30631</v>
      </c>
      <c r="F31" s="27">
        <f t="shared" si="2"/>
        <v>39645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26563</v>
      </c>
      <c r="N31" s="27">
        <v>29313</v>
      </c>
      <c r="O31" s="27">
        <v>4068</v>
      </c>
      <c r="P31" s="27">
        <v>10332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19005</v>
      </c>
      <c r="E32" s="27">
        <f t="shared" si="1"/>
        <v>9820</v>
      </c>
      <c r="F32" s="27">
        <f t="shared" si="2"/>
        <v>9185</v>
      </c>
      <c r="G32" s="27">
        <v>406</v>
      </c>
      <c r="H32" s="27">
        <v>348</v>
      </c>
      <c r="I32" s="27">
        <v>2008</v>
      </c>
      <c r="J32" s="27">
        <v>1886</v>
      </c>
      <c r="K32" s="27">
        <v>7406</v>
      </c>
      <c r="L32" s="27">
        <v>6951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13824</v>
      </c>
      <c r="E33" s="27">
        <f t="shared" si="1"/>
        <v>7246</v>
      </c>
      <c r="F33" s="27">
        <f t="shared" si="2"/>
        <v>6578</v>
      </c>
      <c r="G33" s="27">
        <v>255</v>
      </c>
      <c r="H33" s="27">
        <v>255</v>
      </c>
      <c r="I33" s="27">
        <v>1355</v>
      </c>
      <c r="J33" s="27">
        <v>1364</v>
      </c>
      <c r="K33" s="27">
        <v>5636</v>
      </c>
      <c r="L33" s="27">
        <v>4959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13217</v>
      </c>
      <c r="E34" s="27">
        <f t="shared" si="1"/>
        <v>6810</v>
      </c>
      <c r="F34" s="27">
        <f t="shared" si="2"/>
        <v>6407</v>
      </c>
      <c r="G34" s="27">
        <v>265</v>
      </c>
      <c r="H34" s="27">
        <v>296</v>
      </c>
      <c r="I34" s="27">
        <v>1360</v>
      </c>
      <c r="J34" s="27">
        <v>1312</v>
      </c>
      <c r="K34" s="27">
        <v>5185</v>
      </c>
      <c r="L34" s="27">
        <v>4799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8645</v>
      </c>
      <c r="E35" s="27">
        <f t="shared" si="1"/>
        <v>4155</v>
      </c>
      <c r="F35" s="27">
        <f t="shared" si="2"/>
        <v>4490</v>
      </c>
      <c r="G35" s="27">
        <v>5</v>
      </c>
      <c r="H35" s="27">
        <v>4</v>
      </c>
      <c r="I35" s="27">
        <v>22</v>
      </c>
      <c r="J35" s="27">
        <v>12</v>
      </c>
      <c r="K35" s="27">
        <v>44</v>
      </c>
      <c r="L35" s="27">
        <v>46</v>
      </c>
      <c r="M35" s="27">
        <v>3343</v>
      </c>
      <c r="N35" s="27">
        <v>3503</v>
      </c>
      <c r="O35" s="27">
        <v>741</v>
      </c>
      <c r="P35" s="27">
        <v>925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14007</v>
      </c>
      <c r="E36" s="27">
        <f t="shared" si="1"/>
        <v>6720</v>
      </c>
      <c r="F36" s="27">
        <f t="shared" si="2"/>
        <v>7287</v>
      </c>
      <c r="G36" s="27">
        <v>66</v>
      </c>
      <c r="H36" s="27">
        <v>56</v>
      </c>
      <c r="I36" s="27">
        <v>332</v>
      </c>
      <c r="J36" s="27">
        <v>282</v>
      </c>
      <c r="K36" s="27">
        <v>1112</v>
      </c>
      <c r="L36" s="27">
        <v>1062</v>
      </c>
      <c r="M36" s="27">
        <v>4548</v>
      </c>
      <c r="N36" s="27">
        <v>4479</v>
      </c>
      <c r="O36" s="27">
        <v>662</v>
      </c>
      <c r="P36" s="27">
        <v>1408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13373</v>
      </c>
      <c r="E37" s="27">
        <f t="shared" si="1"/>
        <v>5781</v>
      </c>
      <c r="F37" s="27">
        <f t="shared" si="2"/>
        <v>7592</v>
      </c>
      <c r="G37" s="27">
        <v>65</v>
      </c>
      <c r="H37" s="27">
        <v>71</v>
      </c>
      <c r="I37" s="27">
        <v>510</v>
      </c>
      <c r="J37" s="27">
        <v>448</v>
      </c>
      <c r="K37" s="27">
        <v>1300</v>
      </c>
      <c r="L37" s="27">
        <v>1310</v>
      </c>
      <c r="M37" s="27">
        <v>3628</v>
      </c>
      <c r="N37" s="27">
        <v>5204</v>
      </c>
      <c r="O37" s="27">
        <v>278</v>
      </c>
      <c r="P37" s="27">
        <v>559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4195</v>
      </c>
      <c r="E38" s="27">
        <f t="shared" si="1"/>
        <v>1648</v>
      </c>
      <c r="F38" s="27">
        <f t="shared" si="2"/>
        <v>2547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1342</v>
      </c>
      <c r="N38" s="27">
        <v>1878</v>
      </c>
      <c r="O38" s="27">
        <v>306</v>
      </c>
      <c r="P38" s="27">
        <v>669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2708</v>
      </c>
      <c r="E39" s="27">
        <f t="shared" si="1"/>
        <v>1553</v>
      </c>
      <c r="F39" s="27">
        <f t="shared" si="2"/>
        <v>1155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1329</v>
      </c>
      <c r="N39" s="27">
        <v>991</v>
      </c>
      <c r="O39" s="27">
        <v>224</v>
      </c>
      <c r="P39" s="27">
        <v>164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4773</v>
      </c>
      <c r="E40" s="27">
        <f t="shared" si="1"/>
        <v>2200</v>
      </c>
      <c r="F40" s="27">
        <f t="shared" si="2"/>
        <v>2573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1934</v>
      </c>
      <c r="N40" s="27">
        <v>1838</v>
      </c>
      <c r="O40" s="27">
        <v>266</v>
      </c>
      <c r="P40" s="27">
        <v>735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382</v>
      </c>
      <c r="E41" s="27">
        <f t="shared" si="1"/>
        <v>224</v>
      </c>
      <c r="F41" s="27">
        <f t="shared" si="2"/>
        <v>158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209</v>
      </c>
      <c r="N41" s="27">
        <v>140</v>
      </c>
      <c r="O41" s="27">
        <v>15</v>
      </c>
      <c r="P41" s="27">
        <v>18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5052</v>
      </c>
      <c r="E42" s="27">
        <f t="shared" si="1"/>
        <v>2254</v>
      </c>
      <c r="F42" s="27">
        <f t="shared" si="2"/>
        <v>2798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1944</v>
      </c>
      <c r="N42" s="27">
        <v>2087</v>
      </c>
      <c r="O42" s="27">
        <v>310</v>
      </c>
      <c r="P42" s="27">
        <v>711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3658</v>
      </c>
      <c r="E43" s="27">
        <f t="shared" si="1"/>
        <v>2268</v>
      </c>
      <c r="F43" s="27">
        <f t="shared" si="2"/>
        <v>1390</v>
      </c>
      <c r="G43" s="27">
        <v>9</v>
      </c>
      <c r="H43" s="27">
        <v>8</v>
      </c>
      <c r="I43" s="27">
        <v>36</v>
      </c>
      <c r="J43" s="27">
        <v>43</v>
      </c>
      <c r="K43" s="27">
        <v>180</v>
      </c>
      <c r="L43" s="27">
        <v>149</v>
      </c>
      <c r="M43" s="27">
        <v>1970</v>
      </c>
      <c r="N43" s="27">
        <v>1105</v>
      </c>
      <c r="O43" s="27">
        <v>73</v>
      </c>
      <c r="P43" s="27">
        <v>85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0</v>
      </c>
      <c r="E44" s="21">
        <f t="shared" ref="E44:E51" si="5">G44+I44+K44+M44+O44</f>
        <v>0</v>
      </c>
      <c r="F44" s="21">
        <f t="shared" ref="F44:F51" si="6">H44+J44+L44+N44+P44</f>
        <v>0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2733</v>
      </c>
      <c r="E46" s="27">
        <f t="shared" si="5"/>
        <v>1430</v>
      </c>
      <c r="F46" s="27">
        <f t="shared" si="6"/>
        <v>1303</v>
      </c>
      <c r="G46" s="26">
        <f>'Прил. 11 СОГАЗ 2020'!F35+'Прил. 11 СОГАЗ 2020'!F38</f>
        <v>2</v>
      </c>
      <c r="H46" s="26">
        <f>'Прил. 11 СОГАЗ 2020'!G35+'Прил. 11 СОГАЗ 2020'!G38</f>
        <v>2</v>
      </c>
      <c r="I46" s="26">
        <f>'Прил. 11 СОГАЗ 2020'!H35+'Прил. 11 СОГАЗ 2020'!H38</f>
        <v>14</v>
      </c>
      <c r="J46" s="26">
        <f>'Прил. 11 СОГАЗ 2020'!I35+'Прил. 11 СОГАЗ 2020'!I38</f>
        <v>4</v>
      </c>
      <c r="K46" s="26">
        <f>'Прил. 11 СОГАЗ 2020'!J35+'Прил. 11 СОГАЗ 2020'!J38</f>
        <v>121</v>
      </c>
      <c r="L46" s="26">
        <f>'Прил. 11 СОГАЗ 2020'!K35+'Прил. 11 СОГАЗ 2020'!K38</f>
        <v>111</v>
      </c>
      <c r="M46" s="26">
        <f>'Прил. 11 СОГАЗ 2020'!L35+'Прил. 11 СОГАЗ 2020'!L38</f>
        <v>1157</v>
      </c>
      <c r="N46" s="26">
        <f>'Прил. 11 СОГАЗ 2020'!M35+'Прил. 11 СОГАЗ 2020'!M38</f>
        <v>991</v>
      </c>
      <c r="O46" s="26">
        <f>'Прил. 11 СОГАЗ 2020'!N35+'Прил. 11 СОГАЗ 2020'!N38</f>
        <v>136</v>
      </c>
      <c r="P46" s="26">
        <f>'Прил. 11 СОГАЗ 2020'!O35+'Прил. 11 СОГАЗ 2020'!O38</f>
        <v>195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404494</v>
      </c>
      <c r="E48" s="27">
        <f t="shared" si="5"/>
        <v>186959</v>
      </c>
      <c r="F48" s="27">
        <f t="shared" si="6"/>
        <v>217535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2020'!F27+'Прил. 11 СОГАЗ 2020'!F39+'Прил. 11 СОГАЗ 2020'!F41+'Прил. 11 СОГАЗ 2020'!F33+'Прил. 11 СОГАЗ 2020'!F34</f>
        <v>1844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2020'!G27+'Прил. 11 СОГАЗ 2020'!G39+'Прил. 11 СОГАЗ 2020'!G41+'Прил. 11 СОГАЗ 2020'!G33+'Прил. 11 СОГАЗ 2020'!G34</f>
        <v>1767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2020'!H27+'Прил. 11 СОГАЗ 2020'!H39+'Прил. 11 СОГАЗ 2020'!H41+'Прил. 11 СОГАЗ 2020'!H33+'Прил. 11 СОГАЗ 2020'!H34</f>
        <v>8898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2020'!I27+'Прил. 11 СОГАЗ 2020'!I39+'Прил. 11 СОГАЗ 2020'!I41+'Прил. 11 СОГАЗ 2020'!I33+'Прил. 11 СОГАЗ 2020'!I34</f>
        <v>8558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2020'!J27+'Прил. 11 СОГАЗ 2020'!J39+'Прил. 11 СОГАЗ 2020'!J41+'Прил. 11 СОГАЗ 2020'!J33+'Прил. 11 СОГАЗ 2020'!J34</f>
        <v>31701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2020'!K27+'Прил. 11 СОГАЗ 2020'!K39+'Прил. 11 СОГАЗ 2020'!K41+'Прил. 11 СОГАЗ 2020'!K33+'Прил. 11 СОГАЗ 2020'!K34</f>
        <v>29787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2020'!L27+'Прил. 11 СОГАЗ 2020'!L39+'Прил. 11 СОГАЗ 2020'!L41+'Прил. 11 СОГАЗ 2020'!L33+'Прил. 11 СОГАЗ 2020'!L34</f>
        <v>126722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2020'!M27+'Прил. 11 СОГАЗ 2020'!M39+'Прил. 11 СОГАЗ 2020'!M41+'Прил. 11 СОГАЗ 2020'!M33+'Прил. 11 СОГАЗ 2020'!M34</f>
        <v>136680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2020'!N27+'Прил. 11 СОГАЗ 2020'!N39+'Прил. 11 СОГАЗ 2020'!N41+'Прил. 11 СОГАЗ 2020'!N33+'Прил. 11 СОГАЗ 2020'!N34</f>
        <v>17794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2020'!O27+'Прил. 11 СОГАЗ 2020'!O39+'Прил. 11 СОГАЗ 2020'!O41+'Прил. 11 СОГАЗ 2020'!O33+'Прил. 11 СОГАЗ 2020'!O34</f>
        <v>40743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14048</v>
      </c>
      <c r="E49" s="27">
        <f t="shared" si="5"/>
        <v>6700</v>
      </c>
      <c r="F49" s="27">
        <f t="shared" si="6"/>
        <v>7348</v>
      </c>
      <c r="G49" s="26">
        <f>'Прил. 11 СОГАЗ 2020'!F36</f>
        <v>66</v>
      </c>
      <c r="H49" s="26">
        <f>'Прил. 11 СОГАЗ 2020'!G36</f>
        <v>56</v>
      </c>
      <c r="I49" s="26">
        <f>'Прил. 11 СОГАЗ 2020'!H36</f>
        <v>336</v>
      </c>
      <c r="J49" s="26">
        <f>'Прил. 11 СОГАЗ 2020'!I36</f>
        <v>282</v>
      </c>
      <c r="K49" s="26">
        <f>'Прил. 11 СОГАЗ 2020'!J36</f>
        <v>1120</v>
      </c>
      <c r="L49" s="26">
        <f>'Прил. 11 СОГАЗ 2020'!K36</f>
        <v>1080</v>
      </c>
      <c r="M49" s="26">
        <f>'Прил. 11 СОГАЗ 2020'!L36</f>
        <v>4518</v>
      </c>
      <c r="N49" s="26">
        <f>'Прил. 11 СОГАЗ 2020'!M36</f>
        <v>4522</v>
      </c>
      <c r="O49" s="26">
        <f>'Прил. 11 СОГАЗ 2020'!N36</f>
        <v>660</v>
      </c>
      <c r="P49" s="26">
        <f>'Прил. 11 СОГАЗ 2020'!O36</f>
        <v>1408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13978</v>
      </c>
      <c r="E50" s="27">
        <f t="shared" si="5"/>
        <v>6091</v>
      </c>
      <c r="F50" s="27">
        <f t="shared" si="6"/>
        <v>7887</v>
      </c>
      <c r="G50" s="26">
        <f>'Прил. 11 СОГАЗ 2020'!F29+'Прил. 11 СОГАЗ 2020'!F30+'Прил. 11 СОГАЗ 2020'!F31+'Прил. 11 СОГАЗ 2020'!F32+'Прил. 11 СОГАЗ 2020'!F24</f>
        <v>68</v>
      </c>
      <c r="H50" s="26">
        <f>'Прил. 11 СОГАЗ 2020'!G29+'Прил. 11 СОГАЗ 2020'!G30+'Прил. 11 СОГАЗ 2020'!G31+'Прил. 11 СОГАЗ 2020'!G32+'Прил. 11 СОГАЗ 2020'!G24</f>
        <v>71</v>
      </c>
      <c r="I50" s="26">
        <f>'Прил. 11 СОГАЗ 2020'!H29+'Прил. 11 СОГАЗ 2020'!H30+'Прил. 11 СОГАЗ 2020'!H31+'Прил. 11 СОГАЗ 2020'!H32+'Прил. 11 СОГАЗ 2020'!H24</f>
        <v>531</v>
      </c>
      <c r="J50" s="26">
        <f>'Прил. 11 СОГАЗ 2020'!I29+'Прил. 11 СОГАЗ 2020'!I30+'Прил. 11 СОГАЗ 2020'!I31+'Прил. 11 СОГАЗ 2020'!I32+'Прил. 11 СОГАЗ 2020'!I24</f>
        <v>461</v>
      </c>
      <c r="K50" s="26">
        <f>'Прил. 11 СОГАЗ 2020'!J29+'Прил. 11 СОГАЗ 2020'!J30+'Прил. 11 СОГАЗ 2020'!J31+'Прил. 11 СОГАЗ 2020'!J32+'Прил. 11 СОГАЗ 2020'!J24</f>
        <v>1359</v>
      </c>
      <c r="L50" s="26">
        <f>'Прил. 11 СОГАЗ 2020'!K29+'Прил. 11 СОГАЗ 2020'!K30+'Прил. 11 СОГАЗ 2020'!K31+'Прил. 11 СОГАЗ 2020'!K32+'Прил. 11 СОГАЗ 2020'!K24</f>
        <v>1342</v>
      </c>
      <c r="M50" s="26">
        <f>'Прил. 11 СОГАЗ 2020'!L29+'Прил. 11 СОГАЗ 2020'!L30+'Прил. 11 СОГАЗ 2020'!L31+'Прил. 11 СОГАЗ 2020'!L32+'Прил. 11 СОГАЗ 2020'!L24</f>
        <v>3852</v>
      </c>
      <c r="N50" s="26">
        <f>'Прил. 11 СОГАЗ 2020'!M29+'Прил. 11 СОГАЗ 2020'!M30+'Прил. 11 СОГАЗ 2020'!M31+'Прил. 11 СОГАЗ 2020'!M32+'Прил. 11 СОГАЗ 2020'!M24</f>
        <v>5444</v>
      </c>
      <c r="O50" s="26">
        <f>'Прил. 11 СОГАЗ 2020'!N29+'Прил. 11 СОГАЗ 2020'!N30+'Прил. 11 СОГАЗ 2020'!N31+'Прил. 11 СОГАЗ 2020'!N32+'Прил. 11 СОГАЗ 2020'!N24</f>
        <v>281</v>
      </c>
      <c r="P50" s="26">
        <f>'Прил. 11 СОГАЗ 2020'!O29+'Прил. 11 СОГАЗ 2020'!O30+'Прил. 11 СОГАЗ 2020'!O31+'Прил. 11 СОГАЗ 2020'!O32+'Прил. 11 СОГАЗ 2020'!O24</f>
        <v>569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C15:C18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15:A18"/>
    <mergeCell ref="D15:D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63" zoomScaleNormal="63" workbookViewId="0">
      <pane xSplit="3" ySplit="19" topLeftCell="D20" activePane="bottomRight" state="frozen"/>
      <selection activeCell="G21" sqref="G21:P43"/>
      <selection pane="topRight" activeCell="G21" sqref="G21:P43"/>
      <selection pane="bottomLeft" activeCell="G21" sqref="G21:P43"/>
      <selection pane="bottomRight" activeCell="D20" sqref="D20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125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275805</v>
      </c>
      <c r="E20" s="21">
        <f t="shared" ref="E20:E43" si="1">G20+I20+K20+M20+O20</f>
        <v>126104</v>
      </c>
      <c r="F20" s="21">
        <f t="shared" ref="F20:F43" si="2">H20+J20+L20+N20+P20</f>
        <v>149701</v>
      </c>
      <c r="G20" s="21">
        <f t="shared" ref="G20:P20" si="3">SUM(G21:G43)</f>
        <v>1098</v>
      </c>
      <c r="H20" s="21">
        <f t="shared" si="3"/>
        <v>1054</v>
      </c>
      <c r="I20" s="21">
        <f t="shared" si="3"/>
        <v>5821</v>
      </c>
      <c r="J20" s="21">
        <f t="shared" si="3"/>
        <v>5385</v>
      </c>
      <c r="K20" s="21">
        <f t="shared" si="3"/>
        <v>23457</v>
      </c>
      <c r="L20" s="21">
        <f t="shared" si="3"/>
        <v>22175</v>
      </c>
      <c r="M20" s="21">
        <f t="shared" si="3"/>
        <v>84151</v>
      </c>
      <c r="N20" s="21">
        <f t="shared" si="3"/>
        <v>92407</v>
      </c>
      <c r="O20" s="21">
        <f t="shared" si="3"/>
        <v>11577</v>
      </c>
      <c r="P20" s="21">
        <f t="shared" si="3"/>
        <v>28680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344</v>
      </c>
      <c r="E21" s="27">
        <f t="shared" si="1"/>
        <v>77</v>
      </c>
      <c r="F21" s="27">
        <f t="shared" si="2"/>
        <v>267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67</v>
      </c>
      <c r="N21" s="27">
        <v>251</v>
      </c>
      <c r="O21" s="27">
        <v>10</v>
      </c>
      <c r="P21" s="27">
        <v>16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33956</v>
      </c>
      <c r="E22" s="27">
        <f t="shared" si="1"/>
        <v>15075</v>
      </c>
      <c r="F22" s="27">
        <f t="shared" si="2"/>
        <v>18881</v>
      </c>
      <c r="G22" s="27">
        <v>56</v>
      </c>
      <c r="H22" s="27">
        <v>52</v>
      </c>
      <c r="I22" s="27">
        <v>619</v>
      </c>
      <c r="J22" s="27">
        <v>604</v>
      </c>
      <c r="K22" s="27">
        <v>3091</v>
      </c>
      <c r="L22" s="27">
        <v>2859</v>
      </c>
      <c r="M22" s="27">
        <v>9610</v>
      </c>
      <c r="N22" s="27">
        <v>10445</v>
      </c>
      <c r="O22" s="27">
        <v>1699</v>
      </c>
      <c r="P22" s="27">
        <v>4921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40386</v>
      </c>
      <c r="E23" s="27">
        <f t="shared" si="1"/>
        <v>17746</v>
      </c>
      <c r="F23" s="27">
        <f t="shared" si="2"/>
        <v>22640</v>
      </c>
      <c r="G23" s="27">
        <v>181</v>
      </c>
      <c r="H23" s="27">
        <v>180</v>
      </c>
      <c r="I23" s="27">
        <v>873</v>
      </c>
      <c r="J23" s="27">
        <v>872</v>
      </c>
      <c r="K23" s="27">
        <v>3624</v>
      </c>
      <c r="L23" s="27">
        <v>3374</v>
      </c>
      <c r="M23" s="27">
        <v>10851</v>
      </c>
      <c r="N23" s="27">
        <v>12793</v>
      </c>
      <c r="O23" s="27">
        <v>2217</v>
      </c>
      <c r="P23" s="27">
        <v>5421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6527</v>
      </c>
      <c r="E24" s="27">
        <f t="shared" si="1"/>
        <v>3163</v>
      </c>
      <c r="F24" s="27">
        <f t="shared" si="2"/>
        <v>3364</v>
      </c>
      <c r="G24" s="27">
        <v>27</v>
      </c>
      <c r="H24" s="27">
        <v>25</v>
      </c>
      <c r="I24" s="27">
        <v>187</v>
      </c>
      <c r="J24" s="27">
        <v>171</v>
      </c>
      <c r="K24" s="27">
        <v>650</v>
      </c>
      <c r="L24" s="27">
        <v>596</v>
      </c>
      <c r="M24" s="27">
        <v>2179</v>
      </c>
      <c r="N24" s="27">
        <v>2308</v>
      </c>
      <c r="O24" s="27">
        <v>120</v>
      </c>
      <c r="P24" s="27">
        <v>264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8659</v>
      </c>
      <c r="E25" s="27">
        <f t="shared" si="1"/>
        <v>4010</v>
      </c>
      <c r="F25" s="27">
        <f t="shared" si="2"/>
        <v>4649</v>
      </c>
      <c r="G25" s="27">
        <v>32</v>
      </c>
      <c r="H25" s="27">
        <v>33</v>
      </c>
      <c r="I25" s="27">
        <v>161</v>
      </c>
      <c r="J25" s="27">
        <v>172</v>
      </c>
      <c r="K25" s="27">
        <v>724</v>
      </c>
      <c r="L25" s="27">
        <v>666</v>
      </c>
      <c r="M25" s="27">
        <v>2650</v>
      </c>
      <c r="N25" s="27">
        <v>2682</v>
      </c>
      <c r="O25" s="27">
        <v>443</v>
      </c>
      <c r="P25" s="27">
        <v>1096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42703</v>
      </c>
      <c r="E26" s="27">
        <f t="shared" si="1"/>
        <v>19269</v>
      </c>
      <c r="F26" s="27">
        <f t="shared" si="2"/>
        <v>23434</v>
      </c>
      <c r="G26" s="27">
        <v>191</v>
      </c>
      <c r="H26" s="27">
        <v>168</v>
      </c>
      <c r="I26" s="27">
        <v>829</v>
      </c>
      <c r="J26" s="27">
        <v>691</v>
      </c>
      <c r="K26" s="27">
        <v>3618</v>
      </c>
      <c r="L26" s="27">
        <v>3375</v>
      </c>
      <c r="M26" s="27">
        <v>12569</v>
      </c>
      <c r="N26" s="27">
        <v>13895</v>
      </c>
      <c r="O26" s="27">
        <v>2062</v>
      </c>
      <c r="P26" s="27">
        <v>5305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15699</v>
      </c>
      <c r="E27" s="27">
        <f t="shared" si="1"/>
        <v>6832</v>
      </c>
      <c r="F27" s="27">
        <f t="shared" si="2"/>
        <v>8867</v>
      </c>
      <c r="G27" s="27">
        <v>84</v>
      </c>
      <c r="H27" s="27">
        <v>75</v>
      </c>
      <c r="I27" s="27">
        <v>331</v>
      </c>
      <c r="J27" s="27">
        <v>272</v>
      </c>
      <c r="K27" s="27">
        <v>1468</v>
      </c>
      <c r="L27" s="27">
        <v>1356</v>
      </c>
      <c r="M27" s="27">
        <v>4312</v>
      </c>
      <c r="N27" s="27">
        <v>5263</v>
      </c>
      <c r="O27" s="27">
        <v>637</v>
      </c>
      <c r="P27" s="27">
        <v>1901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300</v>
      </c>
      <c r="E28" s="27">
        <f t="shared" si="1"/>
        <v>219</v>
      </c>
      <c r="F28" s="27">
        <f t="shared" si="2"/>
        <v>81</v>
      </c>
      <c r="G28" s="27">
        <v>0</v>
      </c>
      <c r="H28" s="27">
        <v>1</v>
      </c>
      <c r="I28" s="27">
        <v>1</v>
      </c>
      <c r="J28" s="27">
        <v>1</v>
      </c>
      <c r="K28" s="27">
        <v>9</v>
      </c>
      <c r="L28" s="27">
        <v>13</v>
      </c>
      <c r="M28" s="27">
        <v>206</v>
      </c>
      <c r="N28" s="27">
        <v>62</v>
      </c>
      <c r="O28" s="27">
        <v>3</v>
      </c>
      <c r="P28" s="27">
        <v>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21868</v>
      </c>
      <c r="E29" s="27">
        <f t="shared" si="1"/>
        <v>9517</v>
      </c>
      <c r="F29" s="27">
        <f t="shared" si="2"/>
        <v>12351</v>
      </c>
      <c r="G29" s="27">
        <v>78</v>
      </c>
      <c r="H29" s="27">
        <v>88</v>
      </c>
      <c r="I29" s="27">
        <v>557</v>
      </c>
      <c r="J29" s="27">
        <v>552</v>
      </c>
      <c r="K29" s="27">
        <v>2447</v>
      </c>
      <c r="L29" s="27">
        <v>2380</v>
      </c>
      <c r="M29" s="27">
        <v>5828</v>
      </c>
      <c r="N29" s="27">
        <v>7798</v>
      </c>
      <c r="O29" s="27">
        <v>607</v>
      </c>
      <c r="P29" s="27">
        <v>1533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24183</v>
      </c>
      <c r="E30" s="27">
        <f t="shared" si="1"/>
        <v>11131</v>
      </c>
      <c r="F30" s="27">
        <f t="shared" si="2"/>
        <v>13052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10085</v>
      </c>
      <c r="N30" s="27">
        <v>10851</v>
      </c>
      <c r="O30" s="27">
        <v>1046</v>
      </c>
      <c r="P30" s="27">
        <v>2201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22090</v>
      </c>
      <c r="E31" s="27">
        <f t="shared" si="1"/>
        <v>9897</v>
      </c>
      <c r="F31" s="27">
        <f t="shared" si="2"/>
        <v>12193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8774</v>
      </c>
      <c r="N31" s="27">
        <v>9262</v>
      </c>
      <c r="O31" s="27">
        <v>1123</v>
      </c>
      <c r="P31" s="27">
        <v>2931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4587</v>
      </c>
      <c r="E32" s="27">
        <f t="shared" si="1"/>
        <v>2314</v>
      </c>
      <c r="F32" s="27">
        <f t="shared" si="2"/>
        <v>2273</v>
      </c>
      <c r="G32" s="27">
        <v>108</v>
      </c>
      <c r="H32" s="27">
        <v>128</v>
      </c>
      <c r="I32" s="27">
        <v>578</v>
      </c>
      <c r="J32" s="27">
        <v>518</v>
      </c>
      <c r="K32" s="27">
        <v>1628</v>
      </c>
      <c r="L32" s="27">
        <v>1627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3337</v>
      </c>
      <c r="E33" s="27">
        <f t="shared" si="1"/>
        <v>1653</v>
      </c>
      <c r="F33" s="27">
        <f t="shared" si="2"/>
        <v>1684</v>
      </c>
      <c r="G33" s="27">
        <v>67</v>
      </c>
      <c r="H33" s="27">
        <v>65</v>
      </c>
      <c r="I33" s="27">
        <v>384</v>
      </c>
      <c r="J33" s="27">
        <v>355</v>
      </c>
      <c r="K33" s="27">
        <v>1202</v>
      </c>
      <c r="L33" s="27">
        <v>1264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3117</v>
      </c>
      <c r="E34" s="27">
        <f t="shared" si="1"/>
        <v>1620</v>
      </c>
      <c r="F34" s="27">
        <f t="shared" si="2"/>
        <v>1497</v>
      </c>
      <c r="G34" s="27">
        <v>81</v>
      </c>
      <c r="H34" s="27">
        <v>53</v>
      </c>
      <c r="I34" s="27">
        <v>342</v>
      </c>
      <c r="J34" s="27">
        <v>330</v>
      </c>
      <c r="K34" s="27">
        <v>1197</v>
      </c>
      <c r="L34" s="27">
        <v>1114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2679</v>
      </c>
      <c r="E35" s="27">
        <f t="shared" si="1"/>
        <v>1306</v>
      </c>
      <c r="F35" s="27">
        <f t="shared" si="2"/>
        <v>1373</v>
      </c>
      <c r="G35" s="27">
        <v>2</v>
      </c>
      <c r="H35" s="27">
        <v>4</v>
      </c>
      <c r="I35" s="27">
        <v>10</v>
      </c>
      <c r="J35" s="27">
        <v>17</v>
      </c>
      <c r="K35" s="27">
        <v>68</v>
      </c>
      <c r="L35" s="27">
        <v>58</v>
      </c>
      <c r="M35" s="27">
        <v>1044</v>
      </c>
      <c r="N35" s="27">
        <v>1094</v>
      </c>
      <c r="O35" s="27">
        <v>182</v>
      </c>
      <c r="P35" s="27">
        <v>200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2779</v>
      </c>
      <c r="E36" s="27">
        <f t="shared" si="1"/>
        <v>1197</v>
      </c>
      <c r="F36" s="27">
        <f t="shared" si="2"/>
        <v>1582</v>
      </c>
      <c r="G36" s="27">
        <v>3</v>
      </c>
      <c r="H36" s="27">
        <v>0</v>
      </c>
      <c r="I36" s="27">
        <v>10</v>
      </c>
      <c r="J36" s="27">
        <v>7</v>
      </c>
      <c r="K36" s="27">
        <v>277</v>
      </c>
      <c r="L36" s="27">
        <v>220</v>
      </c>
      <c r="M36" s="27">
        <v>764</v>
      </c>
      <c r="N36" s="27">
        <v>981</v>
      </c>
      <c r="O36" s="27">
        <v>143</v>
      </c>
      <c r="P36" s="27">
        <v>374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28416</v>
      </c>
      <c r="E37" s="27">
        <f t="shared" si="1"/>
        <v>12826</v>
      </c>
      <c r="F37" s="27">
        <f t="shared" si="2"/>
        <v>15590</v>
      </c>
      <c r="G37" s="27">
        <v>184</v>
      </c>
      <c r="H37" s="27">
        <v>176</v>
      </c>
      <c r="I37" s="27">
        <v>888</v>
      </c>
      <c r="J37" s="27">
        <v>779</v>
      </c>
      <c r="K37" s="27">
        <v>3383</v>
      </c>
      <c r="L37" s="27">
        <v>3185</v>
      </c>
      <c r="M37" s="27">
        <v>7756</v>
      </c>
      <c r="N37" s="27">
        <v>10151</v>
      </c>
      <c r="O37" s="27">
        <v>615</v>
      </c>
      <c r="P37" s="27">
        <v>1299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1891</v>
      </c>
      <c r="E38" s="27">
        <f t="shared" si="1"/>
        <v>627</v>
      </c>
      <c r="F38" s="27">
        <f t="shared" si="2"/>
        <v>1264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491</v>
      </c>
      <c r="N38" s="27">
        <v>880</v>
      </c>
      <c r="O38" s="27">
        <v>136</v>
      </c>
      <c r="P38" s="27">
        <v>384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887</v>
      </c>
      <c r="E39" s="27">
        <f t="shared" si="1"/>
        <v>488</v>
      </c>
      <c r="F39" s="27">
        <f t="shared" si="2"/>
        <v>399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442</v>
      </c>
      <c r="N39" s="27">
        <v>360</v>
      </c>
      <c r="O39" s="27">
        <v>46</v>
      </c>
      <c r="P39" s="27">
        <v>39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859</v>
      </c>
      <c r="E40" s="27">
        <f t="shared" si="1"/>
        <v>431</v>
      </c>
      <c r="F40" s="27">
        <f t="shared" si="2"/>
        <v>428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404</v>
      </c>
      <c r="N40" s="27">
        <v>338</v>
      </c>
      <c r="O40" s="27">
        <v>27</v>
      </c>
      <c r="P40" s="27">
        <v>90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5633</v>
      </c>
      <c r="E41" s="27">
        <f t="shared" si="1"/>
        <v>3229</v>
      </c>
      <c r="F41" s="27">
        <f t="shared" si="2"/>
        <v>2404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2871</v>
      </c>
      <c r="N41" s="27">
        <v>1849</v>
      </c>
      <c r="O41" s="27">
        <v>358</v>
      </c>
      <c r="P41" s="27">
        <v>555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1266</v>
      </c>
      <c r="E42" s="27">
        <f t="shared" si="1"/>
        <v>598</v>
      </c>
      <c r="F42" s="27">
        <f t="shared" si="2"/>
        <v>668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528</v>
      </c>
      <c r="N42" s="27">
        <v>558</v>
      </c>
      <c r="O42" s="27">
        <v>70</v>
      </c>
      <c r="P42" s="27">
        <v>110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3639</v>
      </c>
      <c r="E43" s="27">
        <f t="shared" si="1"/>
        <v>2879</v>
      </c>
      <c r="F43" s="27">
        <f t="shared" si="2"/>
        <v>760</v>
      </c>
      <c r="G43" s="27">
        <v>4</v>
      </c>
      <c r="H43" s="27">
        <v>6</v>
      </c>
      <c r="I43" s="27">
        <v>51</v>
      </c>
      <c r="J43" s="27">
        <v>44</v>
      </c>
      <c r="K43" s="27">
        <v>71</v>
      </c>
      <c r="L43" s="27">
        <v>88</v>
      </c>
      <c r="M43" s="27">
        <v>2720</v>
      </c>
      <c r="N43" s="27">
        <v>586</v>
      </c>
      <c r="O43" s="27">
        <v>33</v>
      </c>
      <c r="P43" s="27">
        <v>36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275805</v>
      </c>
      <c r="E44" s="21">
        <f t="shared" ref="E44:E51" si="5">G44+I44+K44+M44+O44</f>
        <v>126104</v>
      </c>
      <c r="F44" s="21">
        <f t="shared" ref="F44:F51" si="6">H44+J44+L44+N44+P44</f>
        <v>149701</v>
      </c>
      <c r="G44" s="21">
        <f>SUM(G45:G51)</f>
        <v>1098</v>
      </c>
      <c r="H44" s="21">
        <f t="shared" ref="H44:P44" si="7">SUM(H45:H51)</f>
        <v>1054</v>
      </c>
      <c r="I44" s="21">
        <f t="shared" si="7"/>
        <v>5821</v>
      </c>
      <c r="J44" s="21">
        <f t="shared" si="7"/>
        <v>5385</v>
      </c>
      <c r="K44" s="21">
        <f t="shared" si="7"/>
        <v>23457</v>
      </c>
      <c r="L44" s="21">
        <f t="shared" si="7"/>
        <v>22175</v>
      </c>
      <c r="M44" s="21">
        <f t="shared" si="7"/>
        <v>84151</v>
      </c>
      <c r="N44" s="21">
        <f t="shared" si="7"/>
        <v>92407</v>
      </c>
      <c r="O44" s="21">
        <f t="shared" si="7"/>
        <v>11577</v>
      </c>
      <c r="P44" s="21">
        <f t="shared" si="7"/>
        <v>28680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47440</v>
      </c>
      <c r="E46" s="27">
        <f t="shared" si="5"/>
        <v>21683</v>
      </c>
      <c r="F46" s="27">
        <f t="shared" si="6"/>
        <v>25757</v>
      </c>
      <c r="G46" s="26">
        <f>'Прил. 11АЛЬФА 2020'!F35+'Прил. 11АЛЬФА 2020'!F38</f>
        <v>182</v>
      </c>
      <c r="H46" s="26">
        <f>'Прил. 11АЛЬФА 2020'!G35+'Прил. 11АЛЬФА 2020'!G38</f>
        <v>183</v>
      </c>
      <c r="I46" s="26">
        <f>'Прил. 11АЛЬФА 2020'!H35+'Прил. 11АЛЬФА 2020'!H38</f>
        <v>895</v>
      </c>
      <c r="J46" s="26">
        <f>'Прил. 11АЛЬФА 2020'!I35+'Прил. 11АЛЬФА 2020'!I38</f>
        <v>896</v>
      </c>
      <c r="K46" s="26">
        <f>'Прил. 11АЛЬФА 2020'!J35+'Прил. 11АЛЬФА 2020'!J38</f>
        <v>3717</v>
      </c>
      <c r="L46" s="26">
        <f>'Прил. 11АЛЬФА 2020'!K35+'Прил. 11АЛЬФА 2020'!K38</f>
        <v>3499</v>
      </c>
      <c r="M46" s="26">
        <f>'Прил. 11АЛЬФА 2020'!L35+'Прил. 11АЛЬФА 2020'!L38</f>
        <v>14297</v>
      </c>
      <c r="N46" s="26">
        <f>'Прил. 11АЛЬФА 2020'!M35+'Прил. 11АЛЬФА 2020'!M38</f>
        <v>15170</v>
      </c>
      <c r="O46" s="26">
        <f>'Прил. 11АЛЬФА 2020'!N35+'Прил. 11АЛЬФА 2020'!N38</f>
        <v>2592</v>
      </c>
      <c r="P46" s="26">
        <f>'Прил. 11АЛЬФА 2020'!O35+'Прил. 11АЛЬФА 2020'!O38</f>
        <v>6009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195846</v>
      </c>
      <c r="E48" s="27">
        <f t="shared" si="5"/>
        <v>89834</v>
      </c>
      <c r="F48" s="27">
        <f t="shared" si="6"/>
        <v>106012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2020'!F27+'Прил. 11АЛЬФА 2020'!F39+'Прил. 11АЛЬФА 2020'!F41+'Прил. 11АЛЬФА 2020'!F33+'Прил. 11АЛЬФА 2020'!F34</f>
        <v>729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2020'!G27+'Прил. 11АЛЬФА 2020'!G39+'Прил. 11АЛЬФА 2020'!G41+'Прил. 11АЛЬФА 2020'!G33+'Прил. 11АЛЬФА 2020'!G34</f>
        <v>693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2020'!H27+'Прил. 11АЛЬФА 2020'!H39+'Прил. 11АЛЬФА 2020'!H41+'Прил. 11АЛЬФА 2020'!H33+'Прил. 11АЛЬФА 2020'!H34</f>
        <v>3964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2020'!I27+'Прил. 11АЛЬФА 2020'!I39+'Прил. 11АЛЬФА 2020'!I41+'Прил. 11АЛЬФА 2020'!I33+'Прил. 11АЛЬФА 2020'!I34</f>
        <v>3662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2020'!J27+'Прил. 11АЛЬФА 2020'!J39+'Прил. 11АЛЬФА 2020'!J41+'Прил. 11АЛЬФА 2020'!J33+'Прил. 11АЛЬФА 2020'!J34</f>
        <v>15925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2020'!K27+'Прил. 11АЛЬФА 2020'!K39+'Прил. 11АЛЬФА 2020'!K41+'Прил. 11АЛЬФА 2020'!K33+'Прил. 11АЛЬФА 2020'!K34</f>
        <v>15075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2020'!L27+'Прил. 11АЛЬФА 2020'!L39+'Прил. 11АЛЬФА 2020'!L41+'Прил. 11АЛЬФА 2020'!L33+'Прил. 11АЛЬФА 2020'!L34</f>
        <v>61001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2020'!M27+'Прил. 11АЛЬФА 2020'!M39+'Прил. 11АЛЬФА 2020'!M41+'Прил. 11АЛЬФА 2020'!M33+'Прил. 11АЛЬФА 2020'!M34</f>
        <v>65612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2020'!N27+'Прил. 11АЛЬФА 2020'!N39+'Прил. 11АЛЬФА 2020'!N41+'Прил. 11АЛЬФА 2020'!N33+'Прил. 11АЛЬФА 2020'!N34</f>
        <v>8215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2020'!O27+'Прил. 11АЛЬФА 2020'!O39+'Прил. 11АЛЬФА 2020'!O41+'Прил. 11АЛЬФА 2020'!O33+'Прил. 11АЛЬФА 2020'!O34</f>
        <v>20970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2679</v>
      </c>
      <c r="E49" s="27">
        <f t="shared" si="5"/>
        <v>1161</v>
      </c>
      <c r="F49" s="27">
        <f t="shared" si="6"/>
        <v>1518</v>
      </c>
      <c r="G49" s="26">
        <f>'Прил. 11АЛЬФА 2020'!F36</f>
        <v>2</v>
      </c>
      <c r="H49" s="26">
        <f>'Прил. 11АЛЬФА 2020'!G36</f>
        <v>0</v>
      </c>
      <c r="I49" s="26">
        <f>'Прил. 11АЛЬФА 2020'!H36</f>
        <v>9</v>
      </c>
      <c r="J49" s="26">
        <f>'Прил. 11АЛЬФА 2020'!I36</f>
        <v>8</v>
      </c>
      <c r="K49" s="26">
        <f>'Прил. 11АЛЬФА 2020'!J36</f>
        <v>280</v>
      </c>
      <c r="L49" s="26">
        <f>'Прил. 11АЛЬФА 2020'!K36</f>
        <v>227</v>
      </c>
      <c r="M49" s="26">
        <f>'Прил. 11АЛЬФА 2020'!L36</f>
        <v>730</v>
      </c>
      <c r="N49" s="26">
        <f>'Прил. 11АЛЬФА 2020'!M36</f>
        <v>920</v>
      </c>
      <c r="O49" s="26">
        <f>'Прил. 11АЛЬФА 2020'!N36</f>
        <v>140</v>
      </c>
      <c r="P49" s="26">
        <f>'Прил. 11АЛЬФА 2020'!O36</f>
        <v>363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29840</v>
      </c>
      <c r="E50" s="27">
        <f t="shared" si="5"/>
        <v>13426</v>
      </c>
      <c r="F50" s="27">
        <f t="shared" si="6"/>
        <v>16414</v>
      </c>
      <c r="G50" s="26">
        <f>'Прил. 11АЛЬФА 2020'!F29+'Прил. 11АЛЬФА 2020'!F30+'Прил. 11АЛЬФА 2020'!F31+'Прил. 11АЛЬФА 2020'!F32+'Прил. 11АЛЬФА 2020'!F24</f>
        <v>185</v>
      </c>
      <c r="H50" s="26">
        <f>'Прил. 11АЛЬФА 2020'!G29+'Прил. 11АЛЬФА 2020'!G30+'Прил. 11АЛЬФА 2020'!G31+'Прил. 11АЛЬФА 2020'!G32+'Прил. 11АЛЬФА 2020'!G24</f>
        <v>178</v>
      </c>
      <c r="I50" s="26">
        <f>'Прил. 11АЛЬФА 2020'!H29+'Прил. 11АЛЬФА 2020'!H30+'Прил. 11АЛЬФА 2020'!H31+'Прил. 11АЛЬФА 2020'!H32+'Прил. 11АЛЬФА 2020'!H24</f>
        <v>953</v>
      </c>
      <c r="J50" s="26">
        <f>'Прил. 11АЛЬФА 2020'!I29+'Прил. 11АЛЬФА 2020'!I30+'Прил. 11АЛЬФА 2020'!I31+'Прил. 11АЛЬФА 2020'!I32+'Прил. 11АЛЬФА 2020'!I24</f>
        <v>819</v>
      </c>
      <c r="K50" s="26">
        <f>'Прил. 11АЛЬФА 2020'!J29+'Прил. 11АЛЬФА 2020'!J30+'Прил. 11АЛЬФА 2020'!J31+'Прил. 11АЛЬФА 2020'!J32+'Прил. 11АЛЬФА 2020'!J24</f>
        <v>3535</v>
      </c>
      <c r="L50" s="26">
        <f>'Прил. 11АЛЬФА 2020'!K29+'Прил. 11АЛЬФА 2020'!K30+'Прил. 11АЛЬФА 2020'!K31+'Прил. 11АЛЬФА 2020'!K32+'Прил. 11АЛЬФА 2020'!K24</f>
        <v>3374</v>
      </c>
      <c r="M50" s="26">
        <f>'Прил. 11АЛЬФА 2020'!L29+'Прил. 11АЛЬФА 2020'!L30+'Прил. 11АЛЬФА 2020'!L31+'Прил. 11АЛЬФА 2020'!L32+'Прил. 11АЛЬФА 2020'!L24</f>
        <v>8123</v>
      </c>
      <c r="N50" s="26">
        <f>'Прил. 11АЛЬФА 2020'!M29+'Прил. 11АЛЬФА 2020'!M30+'Прил. 11АЛЬФА 2020'!M31+'Прил. 11АЛЬФА 2020'!M32+'Прил. 11АЛЬФА 2020'!M24</f>
        <v>10705</v>
      </c>
      <c r="O50" s="26">
        <f>'Прил. 11АЛЬФА 2020'!N29+'Прил. 11АЛЬФА 2020'!N30+'Прил. 11АЛЬФА 2020'!N31+'Прил. 11АЛЬФА 2020'!N32+'Прил. 11АЛЬФА 2020'!N24</f>
        <v>630</v>
      </c>
      <c r="P50" s="26">
        <f>'Прил. 11АЛЬФА 2020'!O29+'Прил. 11АЛЬФА 2020'!O30+'Прил. 11АЛЬФА 2020'!O31+'Прил. 11АЛЬФА 2020'!O32+'Прил. 11АЛЬФА 2020'!O24</f>
        <v>1338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  <mergeCell ref="A8:P8"/>
    <mergeCell ref="A9:P9"/>
    <mergeCell ref="D12:N12"/>
    <mergeCell ref="D13:N13"/>
    <mergeCell ref="G10:J10"/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124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288980</v>
      </c>
      <c r="D20" s="53">
        <f>'Прил. 11 СОГАЗ 2020'!D20+'Прил. 11АЛЬФА 2020'!D20</f>
        <v>133532</v>
      </c>
      <c r="E20" s="53">
        <f>'Прил. 11 СОГАЗ 2020'!E20+'Прил. 11АЛЬФА 2020'!E20</f>
        <v>155448</v>
      </c>
      <c r="F20" s="53">
        <f>'Прил. 11 СОГАЗ 2020'!F20+'Прил. 11АЛЬФА 2020'!F20</f>
        <v>1172</v>
      </c>
      <c r="G20" s="53">
        <f>'Прил. 11 СОГАЗ 2020'!G20+'Прил. 11АЛЬФА 2020'!G20</f>
        <v>1145</v>
      </c>
      <c r="H20" s="53">
        <f>'Прил. 11 СОГАЗ 2020'!H20+'Прил. 11АЛЬФА 2020'!H20</f>
        <v>5891</v>
      </c>
      <c r="I20" s="53">
        <f>'Прил. 11 СОГАЗ 2020'!I20+'Прил. 11АЛЬФА 2020'!I20</f>
        <v>5662</v>
      </c>
      <c r="J20" s="53">
        <f>'Прил. 11 СОГАЗ 2020'!J20+'Прил. 11АЛЬФА 2020'!J20</f>
        <v>21480</v>
      </c>
      <c r="K20" s="53">
        <f>'Прил. 11 СОГАЗ 2020'!K20+'Прил. 11АЛЬФА 2020'!K20</f>
        <v>19902</v>
      </c>
      <c r="L20" s="53">
        <f>'Прил. 11 СОГАЗ 2020'!L20+'Прил. 11АЛЬФА 2020'!L20</f>
        <v>91428</v>
      </c>
      <c r="M20" s="53">
        <f>'Прил. 11 СОГАЗ 2020'!M20+'Прил. 11АЛЬФА 2020'!M20</f>
        <v>97288</v>
      </c>
      <c r="N20" s="53">
        <f>'Прил. 11 СОГАЗ 2020'!N20+'Прил. 11АЛЬФА 2020'!N20</f>
        <v>13561</v>
      </c>
      <c r="O20" s="53">
        <f>'Прил. 11 СОГАЗ 2020'!O20+'Прил. 11АЛЬФА 2020'!O20</f>
        <v>31451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8213</v>
      </c>
      <c r="D21" s="53">
        <f>'Прил. 11 СОГАЗ 2020'!D21+'Прил. 11АЛЬФА 2020'!D21</f>
        <v>3912</v>
      </c>
      <c r="E21" s="53">
        <f>'Прил. 11 СОГАЗ 2020'!E21+'Прил. 11АЛЬФА 2020'!E21</f>
        <v>4301</v>
      </c>
      <c r="F21" s="53">
        <f>'Прил. 11 СОГАЗ 2020'!F21+'Прил. 11АЛЬФА 2020'!F21</f>
        <v>36</v>
      </c>
      <c r="G21" s="53">
        <f>'Прил. 11 СОГАЗ 2020'!G21+'Прил. 11АЛЬФА 2020'!G21</f>
        <v>33</v>
      </c>
      <c r="H21" s="53">
        <f>'Прил. 11 СОГАЗ 2020'!H21+'Прил. 11АЛЬФА 2020'!H21</f>
        <v>184</v>
      </c>
      <c r="I21" s="53">
        <f>'Прил. 11 СОГАЗ 2020'!I21+'Прил. 11АЛЬФА 2020'!I21</f>
        <v>156</v>
      </c>
      <c r="J21" s="53">
        <f>'Прил. 11 СОГАЗ 2020'!J21+'Прил. 11АЛЬФА 2020'!J21</f>
        <v>703</v>
      </c>
      <c r="K21" s="53">
        <f>'Прил. 11 СОГАЗ 2020'!K21+'Прил. 11АЛЬФА 2020'!K21</f>
        <v>588</v>
      </c>
      <c r="L21" s="53">
        <f>'Прил. 11 СОГАЗ 2020'!L21+'Прил. 11АЛЬФА 2020'!L21</f>
        <v>2687</v>
      </c>
      <c r="M21" s="53">
        <f>'Прил. 11 СОГАЗ 2020'!M21+'Прил. 11АЛЬФА 2020'!M21</f>
        <v>2851</v>
      </c>
      <c r="N21" s="53">
        <f>'Прил. 11 СОГАЗ 2020'!N21+'Прил. 11АЛЬФА 2020'!N21</f>
        <v>302</v>
      </c>
      <c r="O21" s="53">
        <f>'Прил. 11 СОГАЗ 2020'!O21+'Прил. 11АЛЬФА 2020'!O21</f>
        <v>673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49063</v>
      </c>
      <c r="D22" s="53">
        <f>'Прил. 11 СОГАЗ 2020'!D22+'Прил. 11АЛЬФА 2020'!D22</f>
        <v>21134</v>
      </c>
      <c r="E22" s="53">
        <f>'Прил. 11 СОГАЗ 2020'!E22+'Прил. 11АЛЬФА 2020'!E22</f>
        <v>27929</v>
      </c>
      <c r="F22" s="53">
        <f>'Прил. 11 СОГАЗ 2020'!F22+'Прил. 11АЛЬФА 2020'!F22</f>
        <v>326</v>
      </c>
      <c r="G22" s="53">
        <f>'Прил. 11 СОГАЗ 2020'!G22+'Прил. 11АЛЬФА 2020'!G22</f>
        <v>349</v>
      </c>
      <c r="H22" s="53">
        <f>'Прил. 11 СОГАЗ 2020'!H22+'Прил. 11АЛЬФА 2020'!H22</f>
        <v>1463</v>
      </c>
      <c r="I22" s="53">
        <f>'Прил. 11 СОГАЗ 2020'!I22+'Прил. 11АЛЬФА 2020'!I22</f>
        <v>1456</v>
      </c>
      <c r="J22" s="53">
        <f>'Прил. 11 СОГАЗ 2020'!J22+'Прил. 11АЛЬФА 2020'!J22</f>
        <v>5087</v>
      </c>
      <c r="K22" s="53">
        <f>'Прил. 11 СОГАЗ 2020'!K22+'Прил. 11АЛЬФА 2020'!K22</f>
        <v>4991</v>
      </c>
      <c r="L22" s="53">
        <f>'Прил. 11 СОГАЗ 2020'!L22+'Прил. 11АЛЬФА 2020'!L22</f>
        <v>12922</v>
      </c>
      <c r="M22" s="53">
        <f>'Прил. 11 СОГАЗ 2020'!M22+'Прил. 11АЛЬФА 2020'!M22</f>
        <v>18215</v>
      </c>
      <c r="N22" s="53">
        <f>'Прил. 11 СОГАЗ 2020'!N22+'Прил. 11АЛЬФА 2020'!N22</f>
        <v>1336</v>
      </c>
      <c r="O22" s="53">
        <f>'Прил. 11 СОГАЗ 2020'!O22+'Прил. 11АЛЬФА 2020'!O22</f>
        <v>2918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1294</v>
      </c>
      <c r="D24" s="53">
        <f>'Прил. 11 СОГАЗ 2020'!D24+'Прил. 11АЛЬФА 2020'!D24</f>
        <v>641</v>
      </c>
      <c r="E24" s="53">
        <f>'Прил. 11 СОГАЗ 2020'!E24+'Прил. 11АЛЬФА 2020'!E24</f>
        <v>653</v>
      </c>
      <c r="F24" s="53">
        <f>'Прил. 11 СОГАЗ 2020'!F24+'Прил. 11АЛЬФА 2020'!F24</f>
        <v>2</v>
      </c>
      <c r="G24" s="53">
        <f>'Прил. 11 СОГАЗ 2020'!G24+'Прил. 11АЛЬФА 2020'!G24</f>
        <v>4</v>
      </c>
      <c r="H24" s="53">
        <f>'Прил. 11 СОГАЗ 2020'!H24+'Прил. 11АЛЬФА 2020'!H24</f>
        <v>24</v>
      </c>
      <c r="I24" s="53">
        <f>'Прил. 11 СОГАЗ 2020'!I24+'Прил. 11АЛЬФА 2020'!I24</f>
        <v>16</v>
      </c>
      <c r="J24" s="53">
        <f>'Прил. 11 СОГАЗ 2020'!J24+'Прил. 11АЛЬФА 2020'!J24</f>
        <v>96</v>
      </c>
      <c r="K24" s="53">
        <f>'Прил. 11 СОГАЗ 2020'!K24+'Прил. 11АЛЬФА 2020'!K24</f>
        <v>113</v>
      </c>
      <c r="L24" s="53">
        <f>'Прил. 11 СОГАЗ 2020'!L24+'Прил. 11АЛЬФА 2020'!L24</f>
        <v>480</v>
      </c>
      <c r="M24" s="53">
        <f>'Прил. 11 СОГАЗ 2020'!M24+'Прил. 11АЛЬФА 2020'!M24</f>
        <v>465</v>
      </c>
      <c r="N24" s="53">
        <f>'Прил. 11 СОГАЗ 2020'!N24+'Прил. 11АЛЬФА 2020'!N24</f>
        <v>39</v>
      </c>
      <c r="O24" s="53">
        <f>'Прил. 11 СОГАЗ 2020'!O24+'Прил. 11АЛЬФА 2020'!O24</f>
        <v>55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40365</v>
      </c>
      <c r="D25" s="53">
        <f>'Прил. 11 СОГАЗ 2020'!D25+'Прил. 11АЛЬФА 2020'!D25</f>
        <v>19962</v>
      </c>
      <c r="E25" s="53">
        <f>'Прил. 11 СОГАЗ 2020'!E25+'Прил. 11АЛЬФА 2020'!E25</f>
        <v>20403</v>
      </c>
      <c r="F25" s="53">
        <f>'Прил. 11 СОГАЗ 2020'!F25+'Прил. 11АЛЬФА 2020'!F25</f>
        <v>176</v>
      </c>
      <c r="G25" s="53">
        <f>'Прил. 11 СОГАЗ 2020'!G25+'Прил. 11АЛЬФА 2020'!G25</f>
        <v>124</v>
      </c>
      <c r="H25" s="53">
        <f>'Прил. 11 СОГАЗ 2020'!H25+'Прил. 11АЛЬФА 2020'!H25</f>
        <v>734</v>
      </c>
      <c r="I25" s="53">
        <f>'Прил. 11 СОГАЗ 2020'!I25+'Прил. 11АЛЬФА 2020'!I25</f>
        <v>687</v>
      </c>
      <c r="J25" s="53">
        <f>'Прил. 11 СОГАЗ 2020'!J25+'Прил. 11АЛЬФА 2020'!J25</f>
        <v>2935</v>
      </c>
      <c r="K25" s="53">
        <f>'Прил. 11 СОГАЗ 2020'!K25+'Прил. 11АЛЬФА 2020'!K25</f>
        <v>2810</v>
      </c>
      <c r="L25" s="53">
        <f>'Прил. 11 СОГАЗ 2020'!L25+'Прил. 11АЛЬФА 2020'!L25</f>
        <v>14316</v>
      </c>
      <c r="M25" s="53">
        <f>'Прил. 11 СОГАЗ 2020'!M25+'Прил. 11АЛЬФА 2020'!M25</f>
        <v>12723</v>
      </c>
      <c r="N25" s="53">
        <f>'Прил. 11 СОГАЗ 2020'!N25+'Прил. 11АЛЬФА 2020'!N25</f>
        <v>1801</v>
      </c>
      <c r="O25" s="53">
        <f>'Прил. 11 СОГАЗ 2020'!O25+'Прил. 11АЛЬФА 2020'!O25</f>
        <v>4059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555</v>
      </c>
      <c r="D26" s="53">
        <f>'Прил. 11 СОГАЗ 2020'!D26+'Прил. 11АЛЬФА 2020'!D26</f>
        <v>280</v>
      </c>
      <c r="E26" s="53">
        <f>'Прил. 11 СОГАЗ 2020'!E26+'Прил. 11АЛЬФА 2020'!E26</f>
        <v>275</v>
      </c>
      <c r="F26" s="53">
        <f>'Прил. 11 СОГАЗ 2020'!F26+'Прил. 11АЛЬФА 2020'!F26</f>
        <v>0</v>
      </c>
      <c r="G26" s="53">
        <f>'Прил. 11 СОГАЗ 2020'!G26+'Прил. 11АЛЬФА 2020'!G26</f>
        <v>0</v>
      </c>
      <c r="H26" s="53">
        <f>'Прил. 11 СОГАЗ 2020'!H26+'Прил. 11АЛЬФА 2020'!H26</f>
        <v>5</v>
      </c>
      <c r="I26" s="53">
        <f>'Прил. 11 СОГАЗ 2020'!I26+'Прил. 11АЛЬФА 2020'!I26</f>
        <v>5</v>
      </c>
      <c r="J26" s="53">
        <f>'Прил. 11 СОГАЗ 2020'!J26+'Прил. 11АЛЬФА 2020'!J26</f>
        <v>39</v>
      </c>
      <c r="K26" s="53">
        <f>'Прил. 11 СОГАЗ 2020'!K26+'Прил. 11АЛЬФА 2020'!K26</f>
        <v>25</v>
      </c>
      <c r="L26" s="53">
        <f>'Прил. 11 СОГАЗ 2020'!L26+'Прил. 11АЛЬФА 2020'!L26</f>
        <v>211</v>
      </c>
      <c r="M26" s="53">
        <f>'Прил. 11 СОГАЗ 2020'!M26+'Прил. 11АЛЬФА 2020'!M26</f>
        <v>181</v>
      </c>
      <c r="N26" s="53">
        <f>'Прил. 11 СОГАЗ 2020'!N26+'Прил. 11АЛЬФА 2020'!N26</f>
        <v>25</v>
      </c>
      <c r="O26" s="53">
        <f>'Прил. 11 СОГАЗ 2020'!O26+'Прил. 11АЛЬФА 2020'!O26</f>
        <v>64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4346</v>
      </c>
      <c r="D27" s="53">
        <f>'Прил. 11 СОГАЗ 2020'!D27+'Прил. 11АЛЬФА 2020'!D27</f>
        <v>1918</v>
      </c>
      <c r="E27" s="53">
        <f>'Прил. 11 СОГАЗ 2020'!E27+'Прил. 11АЛЬФА 2020'!E27</f>
        <v>2428</v>
      </c>
      <c r="F27" s="53">
        <f>'Прил. 11 СОГАЗ 2020'!F27+'Прил. 11АЛЬФА 2020'!F27</f>
        <v>20</v>
      </c>
      <c r="G27" s="53">
        <f>'Прил. 11 СОГАЗ 2020'!G27+'Прил. 11АЛЬФА 2020'!G27</f>
        <v>20</v>
      </c>
      <c r="H27" s="53">
        <f>'Прил. 11 СОГАЗ 2020'!H27+'Прил. 11АЛЬФА 2020'!H27</f>
        <v>166</v>
      </c>
      <c r="I27" s="53">
        <f>'Прил. 11 СОГАЗ 2020'!I27+'Прил. 11АЛЬФА 2020'!I27</f>
        <v>147</v>
      </c>
      <c r="J27" s="53">
        <f>'Прил. 11 СОГАЗ 2020'!J27+'Прил. 11АЛЬФА 2020'!J27</f>
        <v>550</v>
      </c>
      <c r="K27" s="53">
        <f>'Прил. 11 СОГАЗ 2020'!K27+'Прил. 11АЛЬФА 2020'!K27</f>
        <v>516</v>
      </c>
      <c r="L27" s="53">
        <f>'Прил. 11 СОГАЗ 2020'!L27+'Прил. 11АЛЬФА 2020'!L27</f>
        <v>1131</v>
      </c>
      <c r="M27" s="53">
        <f>'Прил. 11 СОГАЗ 2020'!M27+'Прил. 11АЛЬФА 2020'!M27</f>
        <v>1605</v>
      </c>
      <c r="N27" s="53">
        <f>'Прил. 11 СОГАЗ 2020'!N27+'Прил. 11АЛЬФА 2020'!N27</f>
        <v>51</v>
      </c>
      <c r="O27" s="53">
        <f>'Прил. 11 СОГАЗ 2020'!O27+'Прил. 11АЛЬФА 2020'!O27</f>
        <v>140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32099</v>
      </c>
      <c r="D28" s="53">
        <f>'Прил. 11 СОГАЗ 2020'!D28+'Прил. 11АЛЬФА 2020'!D28</f>
        <v>14693</v>
      </c>
      <c r="E28" s="53">
        <f>'Прил. 11 СОГАЗ 2020'!E28+'Прил. 11АЛЬФА 2020'!E28</f>
        <v>17406</v>
      </c>
      <c r="F28" s="53">
        <f>'Прил. 11 СОГАЗ 2020'!F28+'Прил. 11АЛЬФА 2020'!F28</f>
        <v>182</v>
      </c>
      <c r="G28" s="53">
        <f>'Прил. 11 СОГАЗ 2020'!G28+'Прил. 11АЛЬФА 2020'!G28</f>
        <v>172</v>
      </c>
      <c r="H28" s="53">
        <f>'Прил. 11 СОГАЗ 2020'!H28+'Прил. 11АЛЬФА 2020'!H28</f>
        <v>878</v>
      </c>
      <c r="I28" s="53">
        <f>'Прил. 11 СОГАЗ 2020'!I28+'Прил. 11АЛЬФА 2020'!I28</f>
        <v>861</v>
      </c>
      <c r="J28" s="53">
        <f>'Прил. 11 СОГАЗ 2020'!J28+'Прил. 11АЛЬФА 2020'!J28</f>
        <v>2982</v>
      </c>
      <c r="K28" s="53">
        <f>'Прил. 11 СОГАЗ 2020'!K28+'Прил. 11АЛЬФА 2020'!K28</f>
        <v>2847</v>
      </c>
      <c r="L28" s="53">
        <f>'Прил. 11 СОГАЗ 2020'!L28+'Прил. 11АЛЬФА 2020'!L28</f>
        <v>9743</v>
      </c>
      <c r="M28" s="53">
        <f>'Прил. 11 СОГАЗ 2020'!M28+'Прил. 11АЛЬФА 2020'!M28</f>
        <v>11064</v>
      </c>
      <c r="N28" s="53">
        <f>'Прил. 11 СОГАЗ 2020'!N28+'Прил. 11АЛЬФА 2020'!N28</f>
        <v>908</v>
      </c>
      <c r="O28" s="53">
        <f>'Прил. 11 СОГАЗ 2020'!O28+'Прил. 11АЛЬФА 2020'!O28</f>
        <v>2462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14260</v>
      </c>
      <c r="D29" s="53">
        <f>'Прил. 11 СОГАЗ 2020'!D29+'Прил. 11АЛЬФА 2020'!D29</f>
        <v>6324</v>
      </c>
      <c r="E29" s="53">
        <f>'Прил. 11 СОГАЗ 2020'!E29+'Прил. 11АЛЬФА 2020'!E29</f>
        <v>7936</v>
      </c>
      <c r="F29" s="53">
        <f>'Прил. 11 СОГАЗ 2020'!F29+'Прил. 11АЛЬФА 2020'!F29</f>
        <v>75</v>
      </c>
      <c r="G29" s="53">
        <f>'Прил. 11 СОГАЗ 2020'!G29+'Прил. 11АЛЬФА 2020'!G29</f>
        <v>91</v>
      </c>
      <c r="H29" s="53">
        <f>'Прил. 11 СОГАЗ 2020'!H29+'Прил. 11АЛЬФА 2020'!H29</f>
        <v>428</v>
      </c>
      <c r="I29" s="53">
        <f>'Прил. 11 СОГАЗ 2020'!I29+'Прил. 11АЛЬФА 2020'!I29</f>
        <v>370</v>
      </c>
      <c r="J29" s="53">
        <f>'Прил. 11 СОГАЗ 2020'!J29+'Прил. 11АЛЬФА 2020'!J29</f>
        <v>1533</v>
      </c>
      <c r="K29" s="53">
        <f>'Прил. 11 СОГАЗ 2020'!K29+'Прил. 11АЛЬФА 2020'!K29</f>
        <v>1417</v>
      </c>
      <c r="L29" s="53">
        <f>'Прил. 11 СОГАЗ 2020'!L29+'Прил. 11АЛЬФА 2020'!L29</f>
        <v>3923</v>
      </c>
      <c r="M29" s="53">
        <f>'Прил. 11 СОГАЗ 2020'!M29+'Прил. 11АЛЬФА 2020'!M29</f>
        <v>5190</v>
      </c>
      <c r="N29" s="53">
        <f>'Прил. 11 СОГАЗ 2020'!N29+'Прил. 11АЛЬФА 2020'!N29</f>
        <v>365</v>
      </c>
      <c r="O29" s="53">
        <f>'Прил. 11 СОГАЗ 2020'!O29+'Прил. 11АЛЬФА 2020'!O29</f>
        <v>868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8594</v>
      </c>
      <c r="D30" s="53">
        <f>'Прил. 11 СОГАЗ 2020'!D30+'Прил. 11АЛЬФА 2020'!D30</f>
        <v>3595</v>
      </c>
      <c r="E30" s="53">
        <f>'Прил. 11 СОГАЗ 2020'!E30+'Прил. 11АЛЬФА 2020'!E30</f>
        <v>4999</v>
      </c>
      <c r="F30" s="53">
        <f>'Прил. 11 СОГАЗ 2020'!F30+'Прил. 11АЛЬФА 2020'!F30</f>
        <v>71</v>
      </c>
      <c r="G30" s="53">
        <f>'Прил. 11 СОГАЗ 2020'!G30+'Прил. 11АЛЬФА 2020'!G30</f>
        <v>67</v>
      </c>
      <c r="H30" s="53">
        <f>'Прил. 11 СОГАЗ 2020'!H30+'Прил. 11АЛЬФА 2020'!H30</f>
        <v>427</v>
      </c>
      <c r="I30" s="53">
        <f>'Прил. 11 СОГАЗ 2020'!I30+'Прил. 11АЛЬФА 2020'!I30</f>
        <v>382</v>
      </c>
      <c r="J30" s="53">
        <f>'Прил. 11 СОГАЗ 2020'!J30+'Прил. 11АЛЬФА 2020'!J30</f>
        <v>1167</v>
      </c>
      <c r="K30" s="53">
        <f>'Прил. 11 СОГАЗ 2020'!K30+'Прил. 11АЛЬФА 2020'!K30</f>
        <v>1133</v>
      </c>
      <c r="L30" s="53">
        <f>'Прил. 11 СОГАЗ 2020'!L30+'Прил. 11АЛЬФА 2020'!L30</f>
        <v>1852</v>
      </c>
      <c r="M30" s="53">
        <f>'Прил. 11 СОГАЗ 2020'!M30+'Прил. 11АЛЬФА 2020'!M30</f>
        <v>3264</v>
      </c>
      <c r="N30" s="53">
        <f>'Прил. 11 СОГАЗ 2020'!N30+'Прил. 11АЛЬФА 2020'!N30</f>
        <v>78</v>
      </c>
      <c r="O30" s="53">
        <f>'Прил. 11 СОГАЗ 2020'!O30+'Прил. 11АЛЬФА 2020'!O30</f>
        <v>153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12664</v>
      </c>
      <c r="D31" s="53">
        <f>'Прил. 11 СОГАЗ 2020'!D31+'Прил. 11АЛЬФА 2020'!D31</f>
        <v>5866</v>
      </c>
      <c r="E31" s="53">
        <f>'Прил. 11 СОГАЗ 2020'!E31+'Прил. 11АЛЬФА 2020'!E31</f>
        <v>6798</v>
      </c>
      <c r="F31" s="53">
        <f>'Прил. 11 СОГАЗ 2020'!F31+'Прил. 11АЛЬФА 2020'!F31</f>
        <v>71</v>
      </c>
      <c r="G31" s="53">
        <f>'Прил. 11 СОГАЗ 2020'!G31+'Прил. 11АЛЬФА 2020'!G31</f>
        <v>48</v>
      </c>
      <c r="H31" s="53">
        <f>'Прил. 11 СОГАЗ 2020'!H31+'Прил. 11АЛЬФА 2020'!H31</f>
        <v>366</v>
      </c>
      <c r="I31" s="53">
        <f>'Прил. 11 СОГАЗ 2020'!I31+'Прил. 11АЛЬФА 2020'!I31</f>
        <v>318</v>
      </c>
      <c r="J31" s="53">
        <f>'Прил. 11 СОГАЗ 2020'!J31+'Прил. 11АЛЬФА 2020'!J31</f>
        <v>1298</v>
      </c>
      <c r="K31" s="53">
        <f>'Прил. 11 СОГАЗ 2020'!K31+'Прил. 11АЛЬФА 2020'!K31</f>
        <v>1298</v>
      </c>
      <c r="L31" s="53">
        <f>'Прил. 11 СОГАЗ 2020'!L31+'Прил. 11АЛЬФА 2020'!L31</f>
        <v>3834</v>
      </c>
      <c r="M31" s="53">
        <f>'Прил. 11 СОГАЗ 2020'!M31+'Прил. 11АЛЬФА 2020'!M31</f>
        <v>4508</v>
      </c>
      <c r="N31" s="53">
        <f>'Прил. 11 СОГАЗ 2020'!N31+'Прил. 11АЛЬФА 2020'!N31</f>
        <v>297</v>
      </c>
      <c r="O31" s="53">
        <f>'Прил. 11 СОГАЗ 2020'!O31+'Прил. 11АЛЬФА 2020'!O31</f>
        <v>626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7006</v>
      </c>
      <c r="D32" s="53">
        <f>'Прил. 11 СОГАЗ 2020'!D32+'Прил. 11АЛЬФА 2020'!D32</f>
        <v>3091</v>
      </c>
      <c r="E32" s="53">
        <f>'Прил. 11 СОГАЗ 2020'!E32+'Прил. 11АЛЬФА 2020'!E32</f>
        <v>3915</v>
      </c>
      <c r="F32" s="53">
        <f>'Прил. 11 СОГАЗ 2020'!F32+'Прил. 11АЛЬФА 2020'!F32</f>
        <v>34</v>
      </c>
      <c r="G32" s="53">
        <f>'Прил. 11 СОГАЗ 2020'!G32+'Прил. 11АЛЬФА 2020'!G32</f>
        <v>39</v>
      </c>
      <c r="H32" s="53">
        <f>'Прил. 11 СОГАЗ 2020'!H32+'Прил. 11АЛЬФА 2020'!H32</f>
        <v>239</v>
      </c>
      <c r="I32" s="53">
        <f>'Прил. 11 СОГАЗ 2020'!I32+'Прил. 11АЛЬФА 2020'!I32</f>
        <v>194</v>
      </c>
      <c r="J32" s="53">
        <f>'Прил. 11 СОГАЗ 2020'!J32+'Прил. 11АЛЬФА 2020'!J32</f>
        <v>800</v>
      </c>
      <c r="K32" s="53">
        <f>'Прил. 11 СОГАЗ 2020'!K32+'Прил. 11АЛЬФА 2020'!K32</f>
        <v>755</v>
      </c>
      <c r="L32" s="53">
        <f>'Прил. 11 СОГАЗ 2020'!L32+'Прил. 11АЛЬФА 2020'!L32</f>
        <v>1886</v>
      </c>
      <c r="M32" s="53">
        <f>'Прил. 11 СОГАЗ 2020'!M32+'Прил. 11АЛЬФА 2020'!M32</f>
        <v>2722</v>
      </c>
      <c r="N32" s="53">
        <f>'Прил. 11 СОГАЗ 2020'!N32+'Прил. 11АЛЬФА 2020'!N32</f>
        <v>132</v>
      </c>
      <c r="O32" s="53">
        <f>'Прил. 11 СОГАЗ 2020'!O32+'Прил. 11АЛЬФА 2020'!O32</f>
        <v>205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54187</v>
      </c>
      <c r="D33" s="53">
        <f>'Прил. 11 СОГАЗ 2020'!D33+'Прил. 11АЛЬФА 2020'!D33</f>
        <v>24776</v>
      </c>
      <c r="E33" s="53">
        <f>'Прил. 11 СОГАЗ 2020'!E33+'Прил. 11АЛЬФА 2020'!E33</f>
        <v>29411</v>
      </c>
      <c r="F33" s="53">
        <f>'Прил. 11 СОГАЗ 2020'!F33+'Прил. 11АЛЬФА 2020'!F33</f>
        <v>193</v>
      </c>
      <c r="G33" s="53">
        <f>'Прил. 11 СОГАЗ 2020'!G33+'Прил. 11АЛЬФА 2020'!G33</f>
        <v>189</v>
      </c>
      <c r="H33" s="53">
        <f>'Прил. 11 СОГАЗ 2020'!H33+'Прил. 11АЛЬФА 2020'!H33</f>
        <v>1061</v>
      </c>
      <c r="I33" s="53">
        <f>'Прил. 11 СОГАЗ 2020'!I33+'Прил. 11АЛЬФА 2020'!I33</f>
        <v>966</v>
      </c>
      <c r="J33" s="53">
        <f>'Прил. 11 СОГАЗ 2020'!J33+'Прил. 11АЛЬФА 2020'!J33</f>
        <v>4051</v>
      </c>
      <c r="K33" s="53">
        <f>'Прил. 11 СОГАЗ 2020'!K33+'Прил. 11АЛЬФА 2020'!K33</f>
        <v>3826</v>
      </c>
      <c r="L33" s="53">
        <f>'Прил. 11 СОГАЗ 2020'!L33+'Прил. 11АЛЬФА 2020'!L33</f>
        <v>16850</v>
      </c>
      <c r="M33" s="53">
        <f>'Прил. 11 СОГАЗ 2020'!M33+'Прил. 11АЛЬФА 2020'!M33</f>
        <v>18025</v>
      </c>
      <c r="N33" s="53">
        <f>'Прил. 11 СОГАЗ 2020'!N33+'Прил. 11АЛЬФА 2020'!N33</f>
        <v>2621</v>
      </c>
      <c r="O33" s="53">
        <f>'Прил. 11 СОГАЗ 2020'!O33+'Прил. 11АЛЬФА 2020'!O33</f>
        <v>6405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30862</v>
      </c>
      <c r="D34" s="53">
        <f>'Прил. 11 СОГАЗ 2020'!D34+'Прил. 11АЛЬФА 2020'!D34</f>
        <v>14493</v>
      </c>
      <c r="E34" s="53">
        <f>'Прил. 11 СОГАЗ 2020'!E34+'Прил. 11АЛЬФА 2020'!E34</f>
        <v>16369</v>
      </c>
      <c r="F34" s="53">
        <f>'Прил. 11 СОГАЗ 2020'!F34+'Прил. 11АЛЬФА 2020'!F34</f>
        <v>108</v>
      </c>
      <c r="G34" s="53">
        <f>'Прил. 11 СОГАЗ 2020'!G34+'Прил. 11АЛЬФА 2020'!G34</f>
        <v>99</v>
      </c>
      <c r="H34" s="53">
        <f>'Прил. 11 СОГАЗ 2020'!H34+'Прил. 11АЛЬФА 2020'!H34</f>
        <v>607</v>
      </c>
      <c r="I34" s="53">
        <f>'Прил. 11 СОГАЗ 2020'!I34+'Прил. 11АЛЬФА 2020'!I34</f>
        <v>598</v>
      </c>
      <c r="J34" s="53">
        <f>'Прил. 11 СОГАЗ 2020'!J34+'Прил. 11АЛЬФА 2020'!J34</f>
        <v>2422</v>
      </c>
      <c r="K34" s="53">
        <f>'Прил. 11 СОГАЗ 2020'!K34+'Прил. 11АЛЬФА 2020'!K34</f>
        <v>2287</v>
      </c>
      <c r="L34" s="53">
        <f>'Прил. 11 СОГАЗ 2020'!L34+'Прил. 11АЛЬФА 2020'!L34</f>
        <v>10050</v>
      </c>
      <c r="M34" s="53">
        <f>'Прил. 11 СОГАЗ 2020'!M34+'Прил. 11АЛЬФА 2020'!M34</f>
        <v>10059</v>
      </c>
      <c r="N34" s="53">
        <f>'Прил. 11 СОГАЗ 2020'!N34+'Прил. 11АЛЬФА 2020'!N34</f>
        <v>1306</v>
      </c>
      <c r="O34" s="53">
        <f>'Прил. 11 СОГАЗ 2020'!O34+'Прил. 11АЛЬФА 2020'!O34</f>
        <v>3326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44883</v>
      </c>
      <c r="D35" s="53">
        <f>'Прил. 11 СОГАЗ 2020'!D35+'Прил. 11АЛЬФА 2020'!D35</f>
        <v>20615</v>
      </c>
      <c r="E35" s="53">
        <f>'Прил. 11 СОГАЗ 2020'!E35+'Прил. 11АЛЬФА 2020'!E35</f>
        <v>24268</v>
      </c>
      <c r="F35" s="53">
        <f>'Прил. 11 СОГАЗ 2020'!F35+'Прил. 11АЛЬФА 2020'!F35</f>
        <v>175</v>
      </c>
      <c r="G35" s="53">
        <f>'Прил. 11 СОГАЗ 2020'!G35+'Прил. 11АЛЬФА 2020'!G35</f>
        <v>167</v>
      </c>
      <c r="H35" s="53">
        <f>'Прил. 11 СОГАЗ 2020'!H35+'Прил. 11АЛЬФА 2020'!H35</f>
        <v>837</v>
      </c>
      <c r="I35" s="53">
        <f>'Прил. 11 СОГАЗ 2020'!I35+'Прил. 11АЛЬФА 2020'!I35</f>
        <v>832</v>
      </c>
      <c r="J35" s="53">
        <f>'Прил. 11 СОГАЗ 2020'!J35+'Прил. 11АЛЬФА 2020'!J35</f>
        <v>3505</v>
      </c>
      <c r="K35" s="53">
        <f>'Прил. 11 СОГАЗ 2020'!K35+'Прил. 11АЛЬФА 2020'!K35</f>
        <v>3248</v>
      </c>
      <c r="L35" s="53">
        <f>'Прил. 11 СОГАЗ 2020'!L35+'Прил. 11АЛЬФА 2020'!L35</f>
        <v>13758</v>
      </c>
      <c r="M35" s="53">
        <f>'Прил. 11 СОГАЗ 2020'!M35+'Прил. 11АЛЬФА 2020'!M35</f>
        <v>14570</v>
      </c>
      <c r="N35" s="53">
        <f>'Прил. 11 СОГАЗ 2020'!N35+'Прил. 11АЛЬФА 2020'!N35</f>
        <v>2340</v>
      </c>
      <c r="O35" s="53">
        <f>'Прил. 11 СОГАЗ 2020'!O35+'Прил. 11АЛЬФА 2020'!O35</f>
        <v>5451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16727</v>
      </c>
      <c r="D36" s="53">
        <f>'Прил. 11 СОГАЗ 2020'!D36+'Прил. 11АЛЬФА 2020'!D36</f>
        <v>7861</v>
      </c>
      <c r="E36" s="53">
        <f>'Прил. 11 СОГАЗ 2020'!E36+'Прил. 11АЛЬФА 2020'!E36</f>
        <v>8866</v>
      </c>
      <c r="F36" s="53">
        <f>'Прил. 11 СОГАЗ 2020'!F36+'Прил. 11АЛЬФА 2020'!F36</f>
        <v>68</v>
      </c>
      <c r="G36" s="53">
        <f>'Прил. 11 СОГАЗ 2020'!G36+'Прил. 11АЛЬФА 2020'!G36</f>
        <v>56</v>
      </c>
      <c r="H36" s="53">
        <f>'Прил. 11 СОГАЗ 2020'!H36+'Прил. 11АЛЬФА 2020'!H36</f>
        <v>345</v>
      </c>
      <c r="I36" s="53">
        <f>'Прил. 11 СОГАЗ 2020'!I36+'Прил. 11АЛЬФА 2020'!I36</f>
        <v>290</v>
      </c>
      <c r="J36" s="53">
        <f>'Прил. 11 СОГАЗ 2020'!J36+'Прил. 11АЛЬФА 2020'!J36</f>
        <v>1400</v>
      </c>
      <c r="K36" s="53">
        <f>'Прил. 11 СОГАЗ 2020'!K36+'Прил. 11АЛЬФА 2020'!K36</f>
        <v>1307</v>
      </c>
      <c r="L36" s="53">
        <f>'Прил. 11 СОГАЗ 2020'!L36+'Прил. 11АЛЬФА 2020'!L36</f>
        <v>5248</v>
      </c>
      <c r="M36" s="53">
        <f>'Прил. 11 СОГАЗ 2020'!M36+'Прил. 11АЛЬФА 2020'!M36</f>
        <v>5442</v>
      </c>
      <c r="N36" s="53">
        <f>'Прил. 11 СОГАЗ 2020'!N36+'Прил. 11АЛЬФА 2020'!N36</f>
        <v>800</v>
      </c>
      <c r="O36" s="53">
        <f>'Прил. 11 СОГАЗ 2020'!O36+'Прил. 11АЛЬФА 2020'!O36</f>
        <v>1771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2106</v>
      </c>
      <c r="D37" s="53">
        <f>'Прил. 11 СОГАЗ 2020'!D37+'Прил. 11АЛЬФА 2020'!D37</f>
        <v>996</v>
      </c>
      <c r="E37" s="53">
        <f>'Прил. 11 СОГАЗ 2020'!E37+'Прил. 11АЛЬФА 2020'!E37</f>
        <v>1110</v>
      </c>
      <c r="F37" s="53">
        <f>'Прил. 11 СОГАЗ 2020'!F37+'Прил. 11АЛЬФА 2020'!F37</f>
        <v>6</v>
      </c>
      <c r="G37" s="53">
        <f>'Прил. 11 СОГАЗ 2020'!G37+'Прил. 11АЛЬФА 2020'!G37</f>
        <v>3</v>
      </c>
      <c r="H37" s="53">
        <f>'Прил. 11 СОГАЗ 2020'!H37+'Прил. 11АЛЬФА 2020'!H37</f>
        <v>36</v>
      </c>
      <c r="I37" s="53">
        <f>'Прил. 11 СОГАЗ 2020'!I37+'Прил. 11АЛЬФА 2020'!I37</f>
        <v>36</v>
      </c>
      <c r="J37" s="53">
        <f>'Прил. 11 СОГАЗ 2020'!J37+'Прил. 11АЛЬФА 2020'!J37</f>
        <v>191</v>
      </c>
      <c r="K37" s="53">
        <f>'Прил. 11 СОГАЗ 2020'!K37+'Прил. 11АЛЬФА 2020'!K37</f>
        <v>178</v>
      </c>
      <c r="L37" s="53">
        <f>'Прил. 11 СОГАЗ 2020'!L37+'Прил. 11АЛЬФА 2020'!L37</f>
        <v>671</v>
      </c>
      <c r="M37" s="53">
        <f>'Прил. 11 СОГАЗ 2020'!M37+'Прил. 11АЛЬФА 2020'!M37</f>
        <v>667</v>
      </c>
      <c r="N37" s="53">
        <f>'Прил. 11 СОГАЗ 2020'!N37+'Прил. 11АЛЬФА 2020'!N37</f>
        <v>92</v>
      </c>
      <c r="O37" s="53">
        <f>'Прил. 11 СОГАЗ 2020'!O37+'Прил. 11АЛЬФА 2020'!O37</f>
        <v>226</v>
      </c>
    </row>
    <row r="38" spans="1:15" s="35" customFormat="1" ht="18.75">
      <c r="A38" s="50">
        <v>15</v>
      </c>
      <c r="B38" s="51" t="s">
        <v>102</v>
      </c>
      <c r="C38" s="52">
        <f t="shared" si="0"/>
        <v>5290</v>
      </c>
      <c r="D38" s="53">
        <f>'Прил. 11 СОГАЗ 2020'!D38+'Прил. 11АЛЬФА 2020'!D38</f>
        <v>2498</v>
      </c>
      <c r="E38" s="53">
        <f>'Прил. 11 СОГАЗ 2020'!E38+'Прил. 11АЛЬФА 2020'!E38</f>
        <v>2792</v>
      </c>
      <c r="F38" s="53">
        <f>'Прил. 11 СОГАЗ 2020'!F38+'Прил. 11АЛЬФА 2020'!F38</f>
        <v>9</v>
      </c>
      <c r="G38" s="53">
        <f>'Прил. 11 СОГАЗ 2020'!G38+'Прил. 11АЛЬФА 2020'!G38</f>
        <v>18</v>
      </c>
      <c r="H38" s="53">
        <f>'Прил. 11 СОГАЗ 2020'!H38+'Прил. 11АЛЬФА 2020'!H38</f>
        <v>72</v>
      </c>
      <c r="I38" s="53">
        <f>'Прил. 11 СОГАЗ 2020'!I38+'Прил. 11АЛЬФА 2020'!I38</f>
        <v>68</v>
      </c>
      <c r="J38" s="53">
        <f>'Прил. 11 СОГАЗ 2020'!J38+'Прил. 11АЛЬФА 2020'!J38</f>
        <v>333</v>
      </c>
      <c r="K38" s="53">
        <f>'Прил. 11 СОГАЗ 2020'!K38+'Прил. 11АЛЬФА 2020'!K38</f>
        <v>362</v>
      </c>
      <c r="L38" s="53">
        <f>'Прил. 11 СОГАЗ 2020'!L38+'Прил. 11АЛЬФА 2020'!L38</f>
        <v>1696</v>
      </c>
      <c r="M38" s="53">
        <f>'Прил. 11 СОГАЗ 2020'!M38+'Прил. 11АЛЬФА 2020'!M38</f>
        <v>1591</v>
      </c>
      <c r="N38" s="53">
        <f>'Прил. 11 СОГАЗ 2020'!N38+'Прил. 11АЛЬФА 2020'!N38</f>
        <v>388</v>
      </c>
      <c r="O38" s="53">
        <f>'Прил. 11 СОГАЗ 2020'!O38+'Прил. 11АЛЬФА 2020'!O38</f>
        <v>753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43839</v>
      </c>
      <c r="D39" s="53">
        <f>'Прил. 11 СОГАЗ 2020'!D39+'Прил. 11АЛЬФА 2020'!D39</f>
        <v>19946</v>
      </c>
      <c r="E39" s="53">
        <f>'Прил. 11 СОГАЗ 2020'!E39+'Прил. 11АЛЬФА 2020'!E39</f>
        <v>23893</v>
      </c>
      <c r="F39" s="53">
        <f>'Прил. 11 СОГАЗ 2020'!F39+'Прил. 11АЛЬФА 2020'!F39</f>
        <v>180</v>
      </c>
      <c r="G39" s="53">
        <f>'Прил. 11 СОГАЗ 2020'!G39+'Прил. 11АЛЬФА 2020'!G39</f>
        <v>146</v>
      </c>
      <c r="H39" s="53">
        <f>'Прил. 11 СОГАЗ 2020'!H39+'Прил. 11АЛЬФА 2020'!H39</f>
        <v>906</v>
      </c>
      <c r="I39" s="53">
        <f>'Прил. 11 СОГАЗ 2020'!I39+'Прил. 11АЛЬФА 2020'!I39</f>
        <v>795</v>
      </c>
      <c r="J39" s="53">
        <f>'Прил. 11 СОГАЗ 2020'!J39+'Прил. 11АЛЬФА 2020'!J39</f>
        <v>3489</v>
      </c>
      <c r="K39" s="53">
        <f>'Прил. 11 СОГАЗ 2020'!K39+'Прил. 11АЛЬФА 2020'!K39</f>
        <v>3267</v>
      </c>
      <c r="L39" s="53">
        <f>'Прил. 11 СОГАЗ 2020'!L39+'Прил. 11АЛЬФА 2020'!L39</f>
        <v>13453</v>
      </c>
      <c r="M39" s="53">
        <f>'Прил. 11 СОГАЗ 2020'!M39+'Прил. 11АЛЬФА 2020'!M39</f>
        <v>14752</v>
      </c>
      <c r="N39" s="53">
        <f>'Прил. 11 СОГАЗ 2020'!N39+'Прил. 11АЛЬФА 2020'!N39</f>
        <v>1918</v>
      </c>
      <c r="O39" s="53">
        <f>'Прил. 11 СОГАЗ 2020'!O39+'Прил. 11АЛЬФА 2020'!O39</f>
        <v>4933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27403</v>
      </c>
      <c r="D40" s="53">
        <f>'Прил. 11 СОГАЗ 2020'!D40+'Прил. 11АЛЬФА 2020'!D40</f>
        <v>12378</v>
      </c>
      <c r="E40" s="53">
        <f>'Прил. 11 СОГАЗ 2020'!E40+'Прил. 11АЛЬФА 2020'!E40</f>
        <v>15025</v>
      </c>
      <c r="F40" s="53">
        <f>'Прил. 11 СОГАЗ 2020'!F40+'Прил. 11АЛЬФА 2020'!F40</f>
        <v>128</v>
      </c>
      <c r="G40" s="53">
        <f>'Прил. 11 СОГАЗ 2020'!G40+'Прил. 11АЛЬФА 2020'!G40</f>
        <v>119</v>
      </c>
      <c r="H40" s="53">
        <f>'Прил. 11 СОГАЗ 2020'!H40+'Прил. 11АЛЬФА 2020'!H40</f>
        <v>618</v>
      </c>
      <c r="I40" s="53">
        <f>'Прил. 11 СОГАЗ 2020'!I40+'Прил. 11АЛЬФА 2020'!I40</f>
        <v>547</v>
      </c>
      <c r="J40" s="53">
        <f>'Прил. 11 СОГАЗ 2020'!J40+'Прил. 11АЛЬФА 2020'!J40</f>
        <v>2386</v>
      </c>
      <c r="K40" s="53">
        <f>'Прил. 11 СОГАЗ 2020'!K40+'Прил. 11АЛЬФА 2020'!K40</f>
        <v>2324</v>
      </c>
      <c r="L40" s="53">
        <f>'Прил. 11 СОГАЗ 2020'!L40+'Прил. 11АЛЬФА 2020'!L40</f>
        <v>8196</v>
      </c>
      <c r="M40" s="53">
        <f>'Прил. 11 СОГАЗ 2020'!M40+'Прил. 11АЛЬФА 2020'!M40</f>
        <v>9365</v>
      </c>
      <c r="N40" s="53">
        <f>'Прил. 11 СОГАЗ 2020'!N40+'Прил. 11АЛЬФА 2020'!N40</f>
        <v>1050</v>
      </c>
      <c r="O40" s="53">
        <f>'Прил. 11 СОГАЗ 2020'!O40+'Прил. 11АЛЬФА 2020'!O40</f>
        <v>2670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18911</v>
      </c>
      <c r="D41" s="53">
        <f>'Прил. 11 СОГАЗ 2020'!D41+'Прил. 11АЛЬФА 2020'!D41</f>
        <v>8885</v>
      </c>
      <c r="E41" s="53">
        <f>'Прил. 11 СОГАЗ 2020'!E41+'Прил. 11АЛЬФА 2020'!E41</f>
        <v>10026</v>
      </c>
      <c r="F41" s="53">
        <f>'Прил. 11 СОГАЗ 2020'!F41+'Прил. 11АЛЬФА 2020'!F41</f>
        <v>56</v>
      </c>
      <c r="G41" s="53">
        <f>'Прил. 11 СОГАЗ 2020'!G41+'Прил. 11АЛЬФА 2020'!G41</f>
        <v>60</v>
      </c>
      <c r="H41" s="53">
        <f>'Прил. 11 СОГАЗ 2020'!H41+'Прил. 11АЛЬФА 2020'!H41</f>
        <v>369</v>
      </c>
      <c r="I41" s="53">
        <f>'Прил. 11 СОГАЗ 2020'!I41+'Прил. 11АЛЬФА 2020'!I41</f>
        <v>318</v>
      </c>
      <c r="J41" s="53">
        <f>'Прил. 11 СОГАЗ 2020'!J41+'Прил. 11АЛЬФА 2020'!J41</f>
        <v>1446</v>
      </c>
      <c r="K41" s="53">
        <f>'Прил. 11 СОГАЗ 2020'!K41+'Прил. 11АЛЬФА 2020'!K41</f>
        <v>1376</v>
      </c>
      <c r="L41" s="53">
        <f>'Прил. 11 СОГАЗ 2020'!L41+'Прил. 11АЛЬФА 2020'!L41</f>
        <v>6048</v>
      </c>
      <c r="M41" s="53">
        <f>'Прил. 11 СОГАЗ 2020'!M41+'Прил. 11АЛЬФА 2020'!M41</f>
        <v>6099</v>
      </c>
      <c r="N41" s="53">
        <f>'Прил. 11 СОГАЗ 2020'!N41+'Прил. 11АЛЬФА 2020'!N41</f>
        <v>966</v>
      </c>
      <c r="O41" s="53">
        <f>'Прил. 11 СОГАЗ 2020'!O41+'Прил. 11АЛЬФА 2020'!O41</f>
        <v>2173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10285</v>
      </c>
      <c r="D42" s="53">
        <f>'Прил. 11 СОГАЗ 2020'!D42+'Прил. 11АЛЬФА 2020'!D42</f>
        <v>5076</v>
      </c>
      <c r="E42" s="53">
        <f>'Прил. 11 СОГАЗ 2020'!E42+'Прил. 11АЛЬФА 2020'!E42</f>
        <v>5209</v>
      </c>
      <c r="F42" s="53">
        <f>'Прил. 11 СОГАЗ 2020'!F42+'Прил. 11АЛЬФА 2020'!F42</f>
        <v>32</v>
      </c>
      <c r="G42" s="53">
        <f>'Прил. 11 СОГАЗ 2020'!G42+'Прил. 11АЛЬФА 2020'!G42</f>
        <v>37</v>
      </c>
      <c r="H42" s="53">
        <f>'Прил. 11 СОГАЗ 2020'!H42+'Прил. 11АЛЬФА 2020'!H42</f>
        <v>169</v>
      </c>
      <c r="I42" s="53">
        <f>'Прил. 11 СОГАЗ 2020'!I42+'Прил. 11АЛЬФА 2020'!I42</f>
        <v>183</v>
      </c>
      <c r="J42" s="53">
        <f>'Прил. 11 СОГАЗ 2020'!J42+'Прил. 11АЛЬФА 2020'!J42</f>
        <v>798</v>
      </c>
      <c r="K42" s="53">
        <f>'Прил. 11 СОГАЗ 2020'!K42+'Прил. 11АЛЬФА 2020'!K42</f>
        <v>716</v>
      </c>
      <c r="L42" s="53">
        <f>'Прил. 11 СОГАЗ 2020'!L42+'Прил. 11АЛЬФА 2020'!L42</f>
        <v>3586</v>
      </c>
      <c r="M42" s="53">
        <f>'Прил. 11 СОГАЗ 2020'!M42+'Прил. 11АЛЬФА 2020'!M42</f>
        <v>3097</v>
      </c>
      <c r="N42" s="53">
        <f>'Прил. 11 СОГАЗ 2020'!N42+'Прил. 11АЛЬФА 2020'!N42</f>
        <v>491</v>
      </c>
      <c r="O42" s="53">
        <f>'Прил. 11 СОГАЗ 2020'!O42+'Прил. 11АЛЬФА 2020'!O42</f>
        <v>1176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711058</v>
      </c>
      <c r="D43" s="52">
        <f t="shared" si="2"/>
        <v>327284</v>
      </c>
      <c r="E43" s="52">
        <f t="shared" si="2"/>
        <v>383774</v>
      </c>
      <c r="F43" s="52">
        <f t="shared" si="2"/>
        <v>3078</v>
      </c>
      <c r="G43" s="52">
        <f t="shared" si="2"/>
        <v>2950</v>
      </c>
      <c r="H43" s="52">
        <f t="shared" si="2"/>
        <v>15600</v>
      </c>
      <c r="I43" s="52">
        <f t="shared" si="2"/>
        <v>14690</v>
      </c>
      <c r="J43" s="52">
        <f t="shared" si="2"/>
        <v>57758</v>
      </c>
      <c r="K43" s="52">
        <f t="shared" si="2"/>
        <v>54495</v>
      </c>
      <c r="L43" s="52">
        <f t="shared" si="2"/>
        <v>220400</v>
      </c>
      <c r="M43" s="52">
        <f t="shared" si="2"/>
        <v>240044</v>
      </c>
      <c r="N43" s="52">
        <f t="shared" si="2"/>
        <v>30448</v>
      </c>
      <c r="O43" s="52">
        <f t="shared" si="2"/>
        <v>71595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7" zoomScale="61" zoomScaleNormal="61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124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228585</v>
      </c>
      <c r="D20" s="53">
        <f t="shared" ref="D20:D42" si="1">F20+H20+J20+L20+N20</f>
        <v>104665</v>
      </c>
      <c r="E20" s="53">
        <f t="shared" ref="E20:E42" si="2">G20+I20+K20+M20+O20</f>
        <v>123920</v>
      </c>
      <c r="F20" s="53">
        <v>920</v>
      </c>
      <c r="G20" s="53">
        <v>907</v>
      </c>
      <c r="H20" s="53">
        <v>4655</v>
      </c>
      <c r="I20" s="53">
        <v>4522</v>
      </c>
      <c r="J20" s="53">
        <v>17851</v>
      </c>
      <c r="K20" s="53">
        <v>16384</v>
      </c>
      <c r="L20" s="53">
        <v>70155</v>
      </c>
      <c r="M20" s="53">
        <v>76117</v>
      </c>
      <c r="N20" s="53">
        <v>11084</v>
      </c>
      <c r="O20" s="53">
        <v>25990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4689</v>
      </c>
      <c r="D21" s="53">
        <f t="shared" si="1"/>
        <v>2201</v>
      </c>
      <c r="E21" s="53">
        <f t="shared" si="2"/>
        <v>2488</v>
      </c>
      <c r="F21" s="53">
        <v>23</v>
      </c>
      <c r="G21" s="53">
        <v>26</v>
      </c>
      <c r="H21" s="53">
        <v>128</v>
      </c>
      <c r="I21" s="53">
        <v>109</v>
      </c>
      <c r="J21" s="53">
        <v>372</v>
      </c>
      <c r="K21" s="53">
        <v>295</v>
      </c>
      <c r="L21" s="53">
        <v>1499</v>
      </c>
      <c r="M21" s="53">
        <v>1694</v>
      </c>
      <c r="N21" s="53">
        <v>179</v>
      </c>
      <c r="O21" s="53">
        <v>364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26231</v>
      </c>
      <c r="D22" s="53">
        <f t="shared" si="1"/>
        <v>11165</v>
      </c>
      <c r="E22" s="53">
        <f t="shared" si="2"/>
        <v>15066</v>
      </c>
      <c r="F22" s="53">
        <v>246</v>
      </c>
      <c r="G22" s="53">
        <v>257</v>
      </c>
      <c r="H22" s="53">
        <v>890</v>
      </c>
      <c r="I22" s="53">
        <v>880</v>
      </c>
      <c r="J22" s="53">
        <v>2528</v>
      </c>
      <c r="K22" s="53">
        <v>2507</v>
      </c>
      <c r="L22" s="53">
        <v>6782</v>
      </c>
      <c r="M22" s="53">
        <v>10066</v>
      </c>
      <c r="N22" s="53">
        <v>719</v>
      </c>
      <c r="O22" s="53">
        <v>1356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69</v>
      </c>
      <c r="D24" s="53">
        <f t="shared" si="1"/>
        <v>37</v>
      </c>
      <c r="E24" s="53">
        <f t="shared" si="2"/>
        <v>32</v>
      </c>
      <c r="F24" s="53">
        <v>0</v>
      </c>
      <c r="G24" s="53">
        <v>1</v>
      </c>
      <c r="H24" s="53">
        <v>1</v>
      </c>
      <c r="I24" s="53">
        <v>1</v>
      </c>
      <c r="J24" s="53">
        <v>2</v>
      </c>
      <c r="K24" s="53">
        <v>4</v>
      </c>
      <c r="L24" s="53">
        <v>33</v>
      </c>
      <c r="M24" s="53">
        <v>23</v>
      </c>
      <c r="N24" s="53">
        <v>1</v>
      </c>
      <c r="O24" s="53">
        <v>3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37396</v>
      </c>
      <c r="D25" s="53">
        <f t="shared" si="1"/>
        <v>18101</v>
      </c>
      <c r="E25" s="53">
        <f t="shared" si="2"/>
        <v>19295</v>
      </c>
      <c r="F25" s="53">
        <v>167</v>
      </c>
      <c r="G25" s="53">
        <v>117</v>
      </c>
      <c r="H25" s="53">
        <v>718</v>
      </c>
      <c r="I25" s="53">
        <v>667</v>
      </c>
      <c r="J25" s="53">
        <v>2824</v>
      </c>
      <c r="K25" s="53">
        <v>2712</v>
      </c>
      <c r="L25" s="53">
        <v>12677</v>
      </c>
      <c r="M25" s="53">
        <v>11884</v>
      </c>
      <c r="N25" s="53">
        <v>1715</v>
      </c>
      <c r="O25" s="53">
        <v>3915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537</v>
      </c>
      <c r="D26" s="53">
        <f t="shared" si="1"/>
        <v>270</v>
      </c>
      <c r="E26" s="53">
        <f t="shared" si="2"/>
        <v>267</v>
      </c>
      <c r="F26" s="53">
        <v>0</v>
      </c>
      <c r="G26" s="53">
        <v>0</v>
      </c>
      <c r="H26" s="53">
        <v>5</v>
      </c>
      <c r="I26" s="53">
        <v>5</v>
      </c>
      <c r="J26" s="53">
        <v>38</v>
      </c>
      <c r="K26" s="53">
        <v>25</v>
      </c>
      <c r="L26" s="53">
        <v>202</v>
      </c>
      <c r="M26" s="53">
        <v>173</v>
      </c>
      <c r="N26" s="53">
        <v>25</v>
      </c>
      <c r="O26" s="53">
        <v>64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525</v>
      </c>
      <c r="D27" s="53">
        <f t="shared" si="1"/>
        <v>226</v>
      </c>
      <c r="E27" s="53">
        <f t="shared" si="2"/>
        <v>299</v>
      </c>
      <c r="F27" s="53">
        <v>0</v>
      </c>
      <c r="G27" s="53">
        <v>2</v>
      </c>
      <c r="H27" s="53">
        <v>3</v>
      </c>
      <c r="I27" s="53">
        <v>5</v>
      </c>
      <c r="J27" s="53">
        <v>49</v>
      </c>
      <c r="K27" s="53">
        <v>46</v>
      </c>
      <c r="L27" s="53">
        <v>158</v>
      </c>
      <c r="M27" s="53">
        <v>219</v>
      </c>
      <c r="N27" s="53">
        <v>16</v>
      </c>
      <c r="O27" s="53">
        <v>27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31765</v>
      </c>
      <c r="D28" s="53">
        <f t="shared" si="1"/>
        <v>14455</v>
      </c>
      <c r="E28" s="53">
        <f t="shared" si="2"/>
        <v>17310</v>
      </c>
      <c r="F28" s="53">
        <v>182</v>
      </c>
      <c r="G28" s="53">
        <v>170</v>
      </c>
      <c r="H28" s="53">
        <v>877</v>
      </c>
      <c r="I28" s="53">
        <v>860</v>
      </c>
      <c r="J28" s="53">
        <v>2975</v>
      </c>
      <c r="K28" s="53">
        <v>2832</v>
      </c>
      <c r="L28" s="53">
        <v>9519</v>
      </c>
      <c r="M28" s="53">
        <v>10991</v>
      </c>
      <c r="N28" s="53">
        <v>902</v>
      </c>
      <c r="O28" s="53">
        <v>2457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5155</v>
      </c>
      <c r="D29" s="53">
        <f t="shared" si="1"/>
        <v>2210</v>
      </c>
      <c r="E29" s="53">
        <f t="shared" si="2"/>
        <v>2945</v>
      </c>
      <c r="F29" s="53">
        <v>18</v>
      </c>
      <c r="G29" s="53">
        <v>31</v>
      </c>
      <c r="H29" s="53">
        <v>206</v>
      </c>
      <c r="I29" s="53">
        <v>178</v>
      </c>
      <c r="J29" s="53">
        <v>478</v>
      </c>
      <c r="K29" s="53">
        <v>489</v>
      </c>
      <c r="L29" s="53">
        <v>1399</v>
      </c>
      <c r="M29" s="53">
        <v>1985</v>
      </c>
      <c r="N29" s="53">
        <v>109</v>
      </c>
      <c r="O29" s="53">
        <v>262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4286</v>
      </c>
      <c r="D30" s="53">
        <f t="shared" si="1"/>
        <v>1749</v>
      </c>
      <c r="E30" s="53">
        <f t="shared" si="2"/>
        <v>2537</v>
      </c>
      <c r="F30" s="53">
        <v>43</v>
      </c>
      <c r="G30" s="53">
        <v>36</v>
      </c>
      <c r="H30" s="53">
        <v>281</v>
      </c>
      <c r="I30" s="53">
        <v>249</v>
      </c>
      <c r="J30" s="53">
        <v>492</v>
      </c>
      <c r="K30" s="53">
        <v>460</v>
      </c>
      <c r="L30" s="53">
        <v>894</v>
      </c>
      <c r="M30" s="53">
        <v>1725</v>
      </c>
      <c r="N30" s="53">
        <v>39</v>
      </c>
      <c r="O30" s="53">
        <v>67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3447</v>
      </c>
      <c r="D31" s="53">
        <f t="shared" si="1"/>
        <v>1633</v>
      </c>
      <c r="E31" s="53">
        <f t="shared" si="2"/>
        <v>1814</v>
      </c>
      <c r="F31" s="53">
        <v>4</v>
      </c>
      <c r="G31" s="53">
        <v>3</v>
      </c>
      <c r="H31" s="53">
        <v>39</v>
      </c>
      <c r="I31" s="53">
        <v>29</v>
      </c>
      <c r="J31" s="53">
        <v>302</v>
      </c>
      <c r="K31" s="53">
        <v>304</v>
      </c>
      <c r="L31" s="53">
        <v>1182</v>
      </c>
      <c r="M31" s="53">
        <v>1277</v>
      </c>
      <c r="N31" s="53">
        <v>106</v>
      </c>
      <c r="O31" s="53">
        <v>201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1021</v>
      </c>
      <c r="D32" s="53">
        <f t="shared" si="1"/>
        <v>462</v>
      </c>
      <c r="E32" s="53">
        <f t="shared" si="2"/>
        <v>559</v>
      </c>
      <c r="F32" s="53">
        <v>3</v>
      </c>
      <c r="G32" s="53">
        <v>0</v>
      </c>
      <c r="H32" s="53">
        <v>4</v>
      </c>
      <c r="I32" s="53">
        <v>4</v>
      </c>
      <c r="J32" s="53">
        <v>85</v>
      </c>
      <c r="K32" s="53">
        <v>85</v>
      </c>
      <c r="L32" s="53">
        <v>344</v>
      </c>
      <c r="M32" s="53">
        <v>434</v>
      </c>
      <c r="N32" s="53">
        <v>26</v>
      </c>
      <c r="O32" s="53">
        <v>36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28507</v>
      </c>
      <c r="D33" s="53">
        <f t="shared" si="1"/>
        <v>13435</v>
      </c>
      <c r="E33" s="53">
        <f t="shared" si="2"/>
        <v>15072</v>
      </c>
      <c r="F33" s="53">
        <v>157</v>
      </c>
      <c r="G33" s="53">
        <v>152</v>
      </c>
      <c r="H33" s="53">
        <v>632</v>
      </c>
      <c r="I33" s="53">
        <v>561</v>
      </c>
      <c r="J33" s="53">
        <v>1813</v>
      </c>
      <c r="K33" s="53">
        <v>1753</v>
      </c>
      <c r="L33" s="53">
        <v>9538</v>
      </c>
      <c r="M33" s="53">
        <v>9912</v>
      </c>
      <c r="N33" s="53">
        <v>1295</v>
      </c>
      <c r="O33" s="53">
        <v>2694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20331</v>
      </c>
      <c r="D34" s="53">
        <f t="shared" si="1"/>
        <v>9947</v>
      </c>
      <c r="E34" s="53">
        <f t="shared" si="2"/>
        <v>10384</v>
      </c>
      <c r="F34" s="53">
        <v>89</v>
      </c>
      <c r="G34" s="53">
        <v>83</v>
      </c>
      <c r="H34" s="53">
        <v>417</v>
      </c>
      <c r="I34" s="53">
        <v>397</v>
      </c>
      <c r="J34" s="53">
        <v>1529</v>
      </c>
      <c r="K34" s="53">
        <v>1448</v>
      </c>
      <c r="L34" s="53">
        <v>7114</v>
      </c>
      <c r="M34" s="53">
        <v>6734</v>
      </c>
      <c r="N34" s="53">
        <v>798</v>
      </c>
      <c r="O34" s="53">
        <v>1722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2597</v>
      </c>
      <c r="D35" s="53">
        <f t="shared" si="1"/>
        <v>1347</v>
      </c>
      <c r="E35" s="53">
        <f t="shared" si="2"/>
        <v>1250</v>
      </c>
      <c r="F35" s="53">
        <v>2</v>
      </c>
      <c r="G35" s="53">
        <v>1</v>
      </c>
      <c r="H35" s="53">
        <v>12</v>
      </c>
      <c r="I35" s="53">
        <v>4</v>
      </c>
      <c r="J35" s="53">
        <v>116</v>
      </c>
      <c r="K35" s="53">
        <v>103</v>
      </c>
      <c r="L35" s="53">
        <v>1087</v>
      </c>
      <c r="M35" s="53">
        <v>951</v>
      </c>
      <c r="N35" s="53">
        <v>130</v>
      </c>
      <c r="O35" s="53">
        <v>191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14048</v>
      </c>
      <c r="D36" s="53">
        <f t="shared" si="1"/>
        <v>6700</v>
      </c>
      <c r="E36" s="53">
        <f t="shared" si="2"/>
        <v>7348</v>
      </c>
      <c r="F36" s="53">
        <v>66</v>
      </c>
      <c r="G36" s="53">
        <v>56</v>
      </c>
      <c r="H36" s="53">
        <v>336</v>
      </c>
      <c r="I36" s="53">
        <v>282</v>
      </c>
      <c r="J36" s="53">
        <v>1120</v>
      </c>
      <c r="K36" s="53">
        <v>1080</v>
      </c>
      <c r="L36" s="53">
        <v>4518</v>
      </c>
      <c r="M36" s="53">
        <v>4522</v>
      </c>
      <c r="N36" s="53">
        <v>660</v>
      </c>
      <c r="O36" s="53">
        <v>1408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1623</v>
      </c>
      <c r="D37" s="53">
        <f t="shared" si="1"/>
        <v>756</v>
      </c>
      <c r="E37" s="53">
        <f t="shared" si="2"/>
        <v>867</v>
      </c>
      <c r="F37" s="53">
        <v>6</v>
      </c>
      <c r="G37" s="53">
        <v>3</v>
      </c>
      <c r="H37" s="53">
        <v>35</v>
      </c>
      <c r="I37" s="53">
        <v>34</v>
      </c>
      <c r="J37" s="53">
        <v>135</v>
      </c>
      <c r="K37" s="53">
        <v>137</v>
      </c>
      <c r="L37" s="53">
        <v>514</v>
      </c>
      <c r="M37" s="53">
        <v>528</v>
      </c>
      <c r="N37" s="53">
        <v>66</v>
      </c>
      <c r="O37" s="53">
        <v>165</v>
      </c>
    </row>
    <row r="38" spans="1:15" s="35" customFormat="1" ht="18.75">
      <c r="A38" s="50">
        <v>15</v>
      </c>
      <c r="B38" s="51" t="s">
        <v>102</v>
      </c>
      <c r="C38" s="52">
        <f t="shared" si="0"/>
        <v>136</v>
      </c>
      <c r="D38" s="53">
        <f t="shared" si="1"/>
        <v>83</v>
      </c>
      <c r="E38" s="53">
        <f t="shared" si="2"/>
        <v>53</v>
      </c>
      <c r="F38" s="53">
        <v>0</v>
      </c>
      <c r="G38" s="53">
        <v>1</v>
      </c>
      <c r="H38" s="53">
        <v>2</v>
      </c>
      <c r="I38" s="53">
        <v>0</v>
      </c>
      <c r="J38" s="53">
        <v>5</v>
      </c>
      <c r="K38" s="53">
        <v>8</v>
      </c>
      <c r="L38" s="53">
        <v>70</v>
      </c>
      <c r="M38" s="53">
        <v>40</v>
      </c>
      <c r="N38" s="53">
        <v>6</v>
      </c>
      <c r="O38" s="53">
        <v>4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18805</v>
      </c>
      <c r="D39" s="53">
        <f t="shared" si="1"/>
        <v>8981</v>
      </c>
      <c r="E39" s="53">
        <f t="shared" si="2"/>
        <v>9824</v>
      </c>
      <c r="F39" s="53">
        <v>42</v>
      </c>
      <c r="G39" s="53">
        <v>37</v>
      </c>
      <c r="H39" s="53">
        <v>435</v>
      </c>
      <c r="I39" s="53">
        <v>407</v>
      </c>
      <c r="J39" s="53">
        <v>1251</v>
      </c>
      <c r="K39" s="53">
        <v>1189</v>
      </c>
      <c r="L39" s="53">
        <v>6455</v>
      </c>
      <c r="M39" s="53">
        <v>6449</v>
      </c>
      <c r="N39" s="53">
        <v>798</v>
      </c>
      <c r="O39" s="53">
        <v>1742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11097</v>
      </c>
      <c r="D40" s="53">
        <f t="shared" si="1"/>
        <v>5260</v>
      </c>
      <c r="E40" s="53">
        <f t="shared" si="2"/>
        <v>5837</v>
      </c>
      <c r="F40" s="53">
        <v>41</v>
      </c>
      <c r="G40" s="53">
        <v>38</v>
      </c>
      <c r="H40" s="53">
        <v>270</v>
      </c>
      <c r="I40" s="53">
        <v>253</v>
      </c>
      <c r="J40" s="53">
        <v>831</v>
      </c>
      <c r="K40" s="53">
        <v>873</v>
      </c>
      <c r="L40" s="53">
        <v>3708</v>
      </c>
      <c r="M40" s="53">
        <v>3911</v>
      </c>
      <c r="N40" s="53">
        <v>410</v>
      </c>
      <c r="O40" s="53">
        <v>762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439</v>
      </c>
      <c r="D41" s="53">
        <f t="shared" si="1"/>
        <v>253</v>
      </c>
      <c r="E41" s="53">
        <f t="shared" si="2"/>
        <v>186</v>
      </c>
      <c r="F41" s="53">
        <v>0</v>
      </c>
      <c r="G41" s="53">
        <v>1</v>
      </c>
      <c r="H41" s="53">
        <v>0</v>
      </c>
      <c r="I41" s="53">
        <v>1</v>
      </c>
      <c r="J41" s="53">
        <v>20</v>
      </c>
      <c r="K41" s="53">
        <v>17</v>
      </c>
      <c r="L41" s="53">
        <v>217</v>
      </c>
      <c r="M41" s="53">
        <v>146</v>
      </c>
      <c r="N41" s="53">
        <v>16</v>
      </c>
      <c r="O41" s="53">
        <v>21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813</v>
      </c>
      <c r="D42" s="53">
        <f t="shared" si="1"/>
        <v>471</v>
      </c>
      <c r="E42" s="53">
        <f t="shared" si="2"/>
        <v>342</v>
      </c>
      <c r="F42" s="53">
        <v>0</v>
      </c>
      <c r="G42" s="53">
        <v>3</v>
      </c>
      <c r="H42" s="53">
        <v>1</v>
      </c>
      <c r="I42" s="53">
        <v>5</v>
      </c>
      <c r="J42" s="53">
        <v>30</v>
      </c>
      <c r="K42" s="53">
        <v>26</v>
      </c>
      <c r="L42" s="53">
        <v>399</v>
      </c>
      <c r="M42" s="53">
        <v>251</v>
      </c>
      <c r="N42" s="53">
        <v>41</v>
      </c>
      <c r="O42" s="53">
        <v>57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435253</v>
      </c>
      <c r="D43" s="52">
        <f t="shared" si="4"/>
        <v>201180</v>
      </c>
      <c r="E43" s="52">
        <f t="shared" si="4"/>
        <v>234073</v>
      </c>
      <c r="F43" s="52">
        <f t="shared" si="4"/>
        <v>1980</v>
      </c>
      <c r="G43" s="52">
        <f t="shared" si="4"/>
        <v>1896</v>
      </c>
      <c r="H43" s="52">
        <f t="shared" si="4"/>
        <v>9779</v>
      </c>
      <c r="I43" s="52">
        <f t="shared" si="4"/>
        <v>9305</v>
      </c>
      <c r="J43" s="52">
        <f t="shared" si="4"/>
        <v>34301</v>
      </c>
      <c r="K43" s="52">
        <f t="shared" si="4"/>
        <v>32320</v>
      </c>
      <c r="L43" s="52">
        <f t="shared" si="4"/>
        <v>136249</v>
      </c>
      <c r="M43" s="52">
        <f t="shared" si="4"/>
        <v>147637</v>
      </c>
      <c r="N43" s="52">
        <f t="shared" si="4"/>
        <v>18871</v>
      </c>
      <c r="O43" s="52">
        <f t="shared" si="4"/>
        <v>42915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124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60395</v>
      </c>
      <c r="D20" s="53">
        <f t="shared" ref="D20:D42" si="1">F20+H20+J20+L20+N20</f>
        <v>28867</v>
      </c>
      <c r="E20" s="53">
        <f t="shared" ref="E20:E42" si="2">G20+I20+K20+M20+O20</f>
        <v>31528</v>
      </c>
      <c r="F20" s="53">
        <v>252</v>
      </c>
      <c r="G20" s="53">
        <v>238</v>
      </c>
      <c r="H20" s="53">
        <v>1236</v>
      </c>
      <c r="I20" s="53">
        <v>1140</v>
      </c>
      <c r="J20" s="53">
        <v>3629</v>
      </c>
      <c r="K20" s="53">
        <v>3518</v>
      </c>
      <c r="L20" s="53">
        <v>21273</v>
      </c>
      <c r="M20" s="53">
        <v>21171</v>
      </c>
      <c r="N20" s="53">
        <v>2477</v>
      </c>
      <c r="O20" s="53">
        <v>5461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3524</v>
      </c>
      <c r="D21" s="53">
        <f t="shared" si="1"/>
        <v>1711</v>
      </c>
      <c r="E21" s="53">
        <f t="shared" si="2"/>
        <v>1813</v>
      </c>
      <c r="F21" s="53">
        <v>13</v>
      </c>
      <c r="G21" s="53">
        <v>7</v>
      </c>
      <c r="H21" s="53">
        <v>56</v>
      </c>
      <c r="I21" s="53">
        <v>47</v>
      </c>
      <c r="J21" s="53">
        <v>331</v>
      </c>
      <c r="K21" s="53">
        <v>293</v>
      </c>
      <c r="L21" s="53">
        <v>1188</v>
      </c>
      <c r="M21" s="53">
        <v>1157</v>
      </c>
      <c r="N21" s="53">
        <v>123</v>
      </c>
      <c r="O21" s="53">
        <v>309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22832</v>
      </c>
      <c r="D22" s="53">
        <f t="shared" si="1"/>
        <v>9969</v>
      </c>
      <c r="E22" s="53">
        <f t="shared" si="2"/>
        <v>12863</v>
      </c>
      <c r="F22" s="53">
        <v>80</v>
      </c>
      <c r="G22" s="53">
        <v>92</v>
      </c>
      <c r="H22" s="53">
        <v>573</v>
      </c>
      <c r="I22" s="53">
        <v>576</v>
      </c>
      <c r="J22" s="53">
        <v>2559</v>
      </c>
      <c r="K22" s="53">
        <v>2484</v>
      </c>
      <c r="L22" s="53">
        <v>6140</v>
      </c>
      <c r="M22" s="53">
        <v>8149</v>
      </c>
      <c r="N22" s="53">
        <v>617</v>
      </c>
      <c r="O22" s="53">
        <v>1562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1225</v>
      </c>
      <c r="D24" s="53">
        <f t="shared" si="1"/>
        <v>604</v>
      </c>
      <c r="E24" s="53">
        <f t="shared" si="2"/>
        <v>621</v>
      </c>
      <c r="F24" s="53">
        <v>2</v>
      </c>
      <c r="G24" s="53">
        <v>3</v>
      </c>
      <c r="H24" s="53">
        <v>23</v>
      </c>
      <c r="I24" s="53">
        <v>15</v>
      </c>
      <c r="J24" s="53">
        <v>94</v>
      </c>
      <c r="K24" s="53">
        <v>109</v>
      </c>
      <c r="L24" s="53">
        <v>447</v>
      </c>
      <c r="M24" s="53">
        <v>442</v>
      </c>
      <c r="N24" s="53">
        <v>38</v>
      </c>
      <c r="O24" s="53">
        <v>52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2969</v>
      </c>
      <c r="D25" s="53">
        <f t="shared" si="1"/>
        <v>1861</v>
      </c>
      <c r="E25" s="53">
        <f t="shared" si="2"/>
        <v>1108</v>
      </c>
      <c r="F25" s="53">
        <v>9</v>
      </c>
      <c r="G25" s="53">
        <v>7</v>
      </c>
      <c r="H25" s="53">
        <v>16</v>
      </c>
      <c r="I25" s="53">
        <v>20</v>
      </c>
      <c r="J25" s="53">
        <v>111</v>
      </c>
      <c r="K25" s="53">
        <v>98</v>
      </c>
      <c r="L25" s="53">
        <v>1639</v>
      </c>
      <c r="M25" s="53">
        <v>839</v>
      </c>
      <c r="N25" s="53">
        <v>86</v>
      </c>
      <c r="O25" s="53">
        <v>144</v>
      </c>
    </row>
    <row r="26" spans="1:15" s="35" customFormat="1" ht="18.75">
      <c r="A26" s="50" t="s">
        <v>88</v>
      </c>
      <c r="B26" s="51" t="s">
        <v>89</v>
      </c>
      <c r="C26" s="52">
        <f t="shared" si="0"/>
        <v>18</v>
      </c>
      <c r="D26" s="53">
        <f t="shared" si="1"/>
        <v>10</v>
      </c>
      <c r="E26" s="53">
        <f t="shared" si="2"/>
        <v>8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9</v>
      </c>
      <c r="M26" s="53">
        <v>8</v>
      </c>
      <c r="N26" s="53">
        <v>0</v>
      </c>
      <c r="O26" s="53">
        <v>0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3821</v>
      </c>
      <c r="D27" s="53">
        <f t="shared" si="1"/>
        <v>1692</v>
      </c>
      <c r="E27" s="53">
        <f t="shared" si="2"/>
        <v>2129</v>
      </c>
      <c r="F27" s="53">
        <v>20</v>
      </c>
      <c r="G27" s="53">
        <v>18</v>
      </c>
      <c r="H27" s="53">
        <v>163</v>
      </c>
      <c r="I27" s="53">
        <v>142</v>
      </c>
      <c r="J27" s="53">
        <v>501</v>
      </c>
      <c r="K27" s="53">
        <v>470</v>
      </c>
      <c r="L27" s="53">
        <v>973</v>
      </c>
      <c r="M27" s="53">
        <v>1386</v>
      </c>
      <c r="N27" s="53">
        <v>35</v>
      </c>
      <c r="O27" s="53">
        <v>113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334</v>
      </c>
      <c r="D28" s="53">
        <f t="shared" si="1"/>
        <v>238</v>
      </c>
      <c r="E28" s="53">
        <f t="shared" si="2"/>
        <v>96</v>
      </c>
      <c r="F28" s="53">
        <v>0</v>
      </c>
      <c r="G28" s="53">
        <v>2</v>
      </c>
      <c r="H28" s="53">
        <v>1</v>
      </c>
      <c r="I28" s="53">
        <v>1</v>
      </c>
      <c r="J28" s="53">
        <v>7</v>
      </c>
      <c r="K28" s="53">
        <v>15</v>
      </c>
      <c r="L28" s="53">
        <v>224</v>
      </c>
      <c r="M28" s="53">
        <v>73</v>
      </c>
      <c r="N28" s="53">
        <v>6</v>
      </c>
      <c r="O28" s="53">
        <v>5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9105</v>
      </c>
      <c r="D29" s="53">
        <f t="shared" si="1"/>
        <v>4114</v>
      </c>
      <c r="E29" s="53">
        <f t="shared" si="2"/>
        <v>4991</v>
      </c>
      <c r="F29" s="53">
        <v>57</v>
      </c>
      <c r="G29" s="53">
        <v>60</v>
      </c>
      <c r="H29" s="53">
        <v>222</v>
      </c>
      <c r="I29" s="53">
        <v>192</v>
      </c>
      <c r="J29" s="53">
        <v>1055</v>
      </c>
      <c r="K29" s="53">
        <v>928</v>
      </c>
      <c r="L29" s="53">
        <v>2524</v>
      </c>
      <c r="M29" s="53">
        <v>3205</v>
      </c>
      <c r="N29" s="53">
        <v>256</v>
      </c>
      <c r="O29" s="53">
        <v>606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4308</v>
      </c>
      <c r="D30" s="53">
        <f t="shared" si="1"/>
        <v>1846</v>
      </c>
      <c r="E30" s="53">
        <f t="shared" si="2"/>
        <v>2462</v>
      </c>
      <c r="F30" s="53">
        <v>28</v>
      </c>
      <c r="G30" s="53">
        <v>31</v>
      </c>
      <c r="H30" s="53">
        <v>146</v>
      </c>
      <c r="I30" s="53">
        <v>133</v>
      </c>
      <c r="J30" s="53">
        <v>675</v>
      </c>
      <c r="K30" s="53">
        <v>673</v>
      </c>
      <c r="L30" s="53">
        <v>958</v>
      </c>
      <c r="M30" s="53">
        <v>1539</v>
      </c>
      <c r="N30" s="53">
        <v>39</v>
      </c>
      <c r="O30" s="53">
        <v>86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9217</v>
      </c>
      <c r="D31" s="53">
        <f t="shared" si="1"/>
        <v>4233</v>
      </c>
      <c r="E31" s="53">
        <f t="shared" si="2"/>
        <v>4984</v>
      </c>
      <c r="F31" s="53">
        <v>67</v>
      </c>
      <c r="G31" s="53">
        <v>45</v>
      </c>
      <c r="H31" s="53">
        <v>327</v>
      </c>
      <c r="I31" s="53">
        <v>289</v>
      </c>
      <c r="J31" s="53">
        <v>996</v>
      </c>
      <c r="K31" s="53">
        <v>994</v>
      </c>
      <c r="L31" s="53">
        <v>2652</v>
      </c>
      <c r="M31" s="53">
        <v>3231</v>
      </c>
      <c r="N31" s="53">
        <v>191</v>
      </c>
      <c r="O31" s="53">
        <v>425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5985</v>
      </c>
      <c r="D32" s="53">
        <f t="shared" si="1"/>
        <v>2629</v>
      </c>
      <c r="E32" s="53">
        <f t="shared" si="2"/>
        <v>3356</v>
      </c>
      <c r="F32" s="53">
        <v>31</v>
      </c>
      <c r="G32" s="53">
        <v>39</v>
      </c>
      <c r="H32" s="53">
        <v>235</v>
      </c>
      <c r="I32" s="53">
        <v>190</v>
      </c>
      <c r="J32" s="53">
        <v>715</v>
      </c>
      <c r="K32" s="53">
        <v>670</v>
      </c>
      <c r="L32" s="53">
        <v>1542</v>
      </c>
      <c r="M32" s="53">
        <v>2288</v>
      </c>
      <c r="N32" s="53">
        <v>106</v>
      </c>
      <c r="O32" s="53">
        <v>169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25680</v>
      </c>
      <c r="D33" s="53">
        <f t="shared" si="1"/>
        <v>11341</v>
      </c>
      <c r="E33" s="53">
        <f t="shared" si="2"/>
        <v>14339</v>
      </c>
      <c r="F33" s="53">
        <v>36</v>
      </c>
      <c r="G33" s="53">
        <v>37</v>
      </c>
      <c r="H33" s="53">
        <v>429</v>
      </c>
      <c r="I33" s="53">
        <v>405</v>
      </c>
      <c r="J33" s="53">
        <v>2238</v>
      </c>
      <c r="K33" s="53">
        <v>2073</v>
      </c>
      <c r="L33" s="53">
        <v>7312</v>
      </c>
      <c r="M33" s="53">
        <v>8113</v>
      </c>
      <c r="N33" s="53">
        <v>1326</v>
      </c>
      <c r="O33" s="53">
        <v>3711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10531</v>
      </c>
      <c r="D34" s="53">
        <f t="shared" si="1"/>
        <v>4546</v>
      </c>
      <c r="E34" s="53">
        <f t="shared" si="2"/>
        <v>5985</v>
      </c>
      <c r="F34" s="53">
        <v>19</v>
      </c>
      <c r="G34" s="53">
        <v>16</v>
      </c>
      <c r="H34" s="53">
        <v>190</v>
      </c>
      <c r="I34" s="53">
        <v>201</v>
      </c>
      <c r="J34" s="53">
        <v>893</v>
      </c>
      <c r="K34" s="53">
        <v>839</v>
      </c>
      <c r="L34" s="53">
        <v>2936</v>
      </c>
      <c r="M34" s="53">
        <v>3325</v>
      </c>
      <c r="N34" s="53">
        <v>508</v>
      </c>
      <c r="O34" s="53">
        <v>1604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42286</v>
      </c>
      <c r="D35" s="53">
        <f t="shared" si="1"/>
        <v>19268</v>
      </c>
      <c r="E35" s="53">
        <f t="shared" si="2"/>
        <v>23018</v>
      </c>
      <c r="F35" s="53">
        <v>173</v>
      </c>
      <c r="G35" s="53">
        <v>166</v>
      </c>
      <c r="H35" s="53">
        <v>825</v>
      </c>
      <c r="I35" s="53">
        <v>828</v>
      </c>
      <c r="J35" s="53">
        <v>3389</v>
      </c>
      <c r="K35" s="53">
        <v>3145</v>
      </c>
      <c r="L35" s="53">
        <v>12671</v>
      </c>
      <c r="M35" s="53">
        <v>13619</v>
      </c>
      <c r="N35" s="53">
        <v>2210</v>
      </c>
      <c r="O35" s="53">
        <v>5260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2679</v>
      </c>
      <c r="D36" s="53">
        <f t="shared" si="1"/>
        <v>1161</v>
      </c>
      <c r="E36" s="53">
        <f t="shared" si="2"/>
        <v>1518</v>
      </c>
      <c r="F36" s="53">
        <v>2</v>
      </c>
      <c r="G36" s="53">
        <v>0</v>
      </c>
      <c r="H36" s="53">
        <v>9</v>
      </c>
      <c r="I36" s="53">
        <v>8</v>
      </c>
      <c r="J36" s="53">
        <v>280</v>
      </c>
      <c r="K36" s="53">
        <v>227</v>
      </c>
      <c r="L36" s="53">
        <v>730</v>
      </c>
      <c r="M36" s="53">
        <v>920</v>
      </c>
      <c r="N36" s="53">
        <v>140</v>
      </c>
      <c r="O36" s="53">
        <v>363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483</v>
      </c>
      <c r="D37" s="53">
        <f t="shared" si="1"/>
        <v>240</v>
      </c>
      <c r="E37" s="53">
        <f t="shared" si="2"/>
        <v>243</v>
      </c>
      <c r="F37" s="53">
        <v>0</v>
      </c>
      <c r="G37" s="53">
        <v>0</v>
      </c>
      <c r="H37" s="53">
        <v>1</v>
      </c>
      <c r="I37" s="53">
        <v>2</v>
      </c>
      <c r="J37" s="53">
        <v>56</v>
      </c>
      <c r="K37" s="53">
        <v>41</v>
      </c>
      <c r="L37" s="53">
        <v>157</v>
      </c>
      <c r="M37" s="53">
        <v>139</v>
      </c>
      <c r="N37" s="53">
        <v>26</v>
      </c>
      <c r="O37" s="53">
        <v>61</v>
      </c>
    </row>
    <row r="38" spans="1:15" s="35" customFormat="1" ht="18.75">
      <c r="A38" s="50">
        <v>15</v>
      </c>
      <c r="B38" s="51" t="s">
        <v>102</v>
      </c>
      <c r="C38" s="52">
        <f t="shared" si="0"/>
        <v>5154</v>
      </c>
      <c r="D38" s="53">
        <f t="shared" si="1"/>
        <v>2415</v>
      </c>
      <c r="E38" s="53">
        <f t="shared" si="2"/>
        <v>2739</v>
      </c>
      <c r="F38" s="53">
        <v>9</v>
      </c>
      <c r="G38" s="53">
        <v>17</v>
      </c>
      <c r="H38" s="53">
        <v>70</v>
      </c>
      <c r="I38" s="53">
        <v>68</v>
      </c>
      <c r="J38" s="53">
        <v>328</v>
      </c>
      <c r="K38" s="53">
        <v>354</v>
      </c>
      <c r="L38" s="53">
        <v>1626</v>
      </c>
      <c r="M38" s="53">
        <v>1551</v>
      </c>
      <c r="N38" s="53">
        <v>382</v>
      </c>
      <c r="O38" s="53">
        <v>749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25034</v>
      </c>
      <c r="D39" s="53">
        <f t="shared" si="1"/>
        <v>10965</v>
      </c>
      <c r="E39" s="53">
        <f t="shared" si="2"/>
        <v>14069</v>
      </c>
      <c r="F39" s="53">
        <v>138</v>
      </c>
      <c r="G39" s="53">
        <v>109</v>
      </c>
      <c r="H39" s="53">
        <v>471</v>
      </c>
      <c r="I39" s="53">
        <v>388</v>
      </c>
      <c r="J39" s="53">
        <v>2238</v>
      </c>
      <c r="K39" s="53">
        <v>2078</v>
      </c>
      <c r="L39" s="53">
        <v>6998</v>
      </c>
      <c r="M39" s="53">
        <v>8303</v>
      </c>
      <c r="N39" s="53">
        <v>1120</v>
      </c>
      <c r="O39" s="53">
        <v>3191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16306</v>
      </c>
      <c r="D40" s="53">
        <f t="shared" si="1"/>
        <v>7118</v>
      </c>
      <c r="E40" s="53">
        <f t="shared" si="2"/>
        <v>9188</v>
      </c>
      <c r="F40" s="53">
        <v>87</v>
      </c>
      <c r="G40" s="53">
        <v>81</v>
      </c>
      <c r="H40" s="53">
        <v>348</v>
      </c>
      <c r="I40" s="53">
        <v>294</v>
      </c>
      <c r="J40" s="53">
        <v>1555</v>
      </c>
      <c r="K40" s="53">
        <v>1451</v>
      </c>
      <c r="L40" s="53">
        <v>4488</v>
      </c>
      <c r="M40" s="53">
        <v>5454</v>
      </c>
      <c r="N40" s="53">
        <v>640</v>
      </c>
      <c r="O40" s="53">
        <v>1908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18472</v>
      </c>
      <c r="D41" s="53">
        <f t="shared" si="1"/>
        <v>8632</v>
      </c>
      <c r="E41" s="53">
        <f t="shared" si="2"/>
        <v>9840</v>
      </c>
      <c r="F41" s="53">
        <v>56</v>
      </c>
      <c r="G41" s="53">
        <v>59</v>
      </c>
      <c r="H41" s="53">
        <v>369</v>
      </c>
      <c r="I41" s="53">
        <v>317</v>
      </c>
      <c r="J41" s="53">
        <v>1426</v>
      </c>
      <c r="K41" s="53">
        <v>1359</v>
      </c>
      <c r="L41" s="53">
        <v>5831</v>
      </c>
      <c r="M41" s="53">
        <v>5953</v>
      </c>
      <c r="N41" s="53">
        <v>950</v>
      </c>
      <c r="O41" s="53">
        <v>2152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9472</v>
      </c>
      <c r="D42" s="53">
        <f t="shared" si="1"/>
        <v>4605</v>
      </c>
      <c r="E42" s="53">
        <f t="shared" si="2"/>
        <v>4867</v>
      </c>
      <c r="F42" s="53">
        <v>32</v>
      </c>
      <c r="G42" s="53">
        <v>34</v>
      </c>
      <c r="H42" s="53">
        <v>168</v>
      </c>
      <c r="I42" s="53">
        <v>178</v>
      </c>
      <c r="J42" s="53">
        <v>768</v>
      </c>
      <c r="K42" s="53">
        <v>690</v>
      </c>
      <c r="L42" s="53">
        <v>3187</v>
      </c>
      <c r="M42" s="53">
        <v>2846</v>
      </c>
      <c r="N42" s="53">
        <v>450</v>
      </c>
      <c r="O42" s="53">
        <v>1119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275805</v>
      </c>
      <c r="D43" s="52">
        <f>SUM(D20:D42)-D21-D23-D26-D37</f>
        <v>126104</v>
      </c>
      <c r="E43" s="52">
        <f>SUM(E20:E42)-E21-E23-E26-E37</f>
        <v>149701</v>
      </c>
      <c r="F43" s="52">
        <f t="shared" ref="F43:O43" si="4">SUM(F20:F42)-F21-F23-F26-F37</f>
        <v>1098</v>
      </c>
      <c r="G43" s="52">
        <f t="shared" si="4"/>
        <v>1054</v>
      </c>
      <c r="H43" s="52">
        <f t="shared" si="4"/>
        <v>5821</v>
      </c>
      <c r="I43" s="52">
        <f t="shared" si="4"/>
        <v>5385</v>
      </c>
      <c r="J43" s="52">
        <f t="shared" si="4"/>
        <v>23457</v>
      </c>
      <c r="K43" s="52">
        <f t="shared" si="4"/>
        <v>22175</v>
      </c>
      <c r="L43" s="52">
        <f t="shared" si="4"/>
        <v>84151</v>
      </c>
      <c r="M43" s="52">
        <f t="shared" si="4"/>
        <v>92407</v>
      </c>
      <c r="N43" s="52">
        <f t="shared" si="4"/>
        <v>11577</v>
      </c>
      <c r="O43" s="52">
        <f t="shared" si="4"/>
        <v>28680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2021-05-18T09:09:31Z</dcterms:modified>
</cp:coreProperties>
</file>