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H48" i="2"/>
  <c r="I48"/>
  <c r="J48"/>
  <c r="K48"/>
  <c r="L48"/>
  <c r="M48"/>
  <c r="N48"/>
  <c r="O48"/>
  <c r="P48"/>
  <c r="G48"/>
  <c r="H48" i="4"/>
  <c r="H48" i="3" s="1"/>
  <c r="I48" i="4"/>
  <c r="J48"/>
  <c r="K48"/>
  <c r="L48"/>
  <c r="M48"/>
  <c r="N48"/>
  <c r="O48"/>
  <c r="P48"/>
  <c r="G48"/>
  <c r="G21" i="3"/>
  <c r="H21"/>
  <c r="I21"/>
  <c r="J21"/>
  <c r="K21"/>
  <c r="L21"/>
  <c r="M21"/>
  <c r="N21"/>
  <c r="O21"/>
  <c r="E21" s="1"/>
  <c r="P21"/>
  <c r="G22"/>
  <c r="H22"/>
  <c r="F22" s="1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F32" s="1"/>
  <c r="I32"/>
  <c r="J32"/>
  <c r="K32"/>
  <c r="L32"/>
  <c r="M32"/>
  <c r="N32"/>
  <c r="O32"/>
  <c r="P32"/>
  <c r="G33"/>
  <c r="H33"/>
  <c r="F33" s="1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L48"/>
  <c r="F43" i="7"/>
  <c r="G43"/>
  <c r="H43"/>
  <c r="I43"/>
  <c r="J43"/>
  <c r="K43"/>
  <c r="L43"/>
  <c r="M43"/>
  <c r="N43"/>
  <c r="O43"/>
  <c r="G46" i="2"/>
  <c r="G49"/>
  <c r="G50"/>
  <c r="H46"/>
  <c r="H49"/>
  <c r="H50"/>
  <c r="I46"/>
  <c r="I49"/>
  <c r="I50"/>
  <c r="J46"/>
  <c r="J49"/>
  <c r="J50"/>
  <c r="K46"/>
  <c r="K49"/>
  <c r="K50"/>
  <c r="L46"/>
  <c r="L49"/>
  <c r="L50"/>
  <c r="M46"/>
  <c r="M49"/>
  <c r="M50"/>
  <c r="N46"/>
  <c r="N49"/>
  <c r="N50"/>
  <c r="O46"/>
  <c r="O49"/>
  <c r="O50"/>
  <c r="P46"/>
  <c r="P49"/>
  <c r="P50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G46"/>
  <c r="H46"/>
  <c r="H46" i="3" s="1"/>
  <c r="I46" i="4"/>
  <c r="J46"/>
  <c r="K46"/>
  <c r="L46"/>
  <c r="M46"/>
  <c r="N46"/>
  <c r="O46"/>
  <c r="P46"/>
  <c r="G47" i="3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E45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D23" i="4"/>
  <c r="E28" i="3"/>
  <c r="C22" i="7"/>
  <c r="F31" i="3"/>
  <c r="F21"/>
  <c r="I20"/>
  <c r="I50" l="1"/>
  <c r="C20" i="6"/>
  <c r="O50" i="3"/>
  <c r="K50"/>
  <c r="F39"/>
  <c r="F37"/>
  <c r="F35"/>
  <c r="F29"/>
  <c r="F27"/>
  <c r="P48"/>
  <c r="N50"/>
  <c r="D40" i="4"/>
  <c r="D25"/>
  <c r="C42" i="7"/>
  <c r="C21"/>
  <c r="E37" i="3"/>
  <c r="D37" s="1"/>
  <c r="E35"/>
  <c r="E32"/>
  <c r="D32" s="1"/>
  <c r="E23"/>
  <c r="F49" i="4"/>
  <c r="G48" i="3"/>
  <c r="E20" i="5"/>
  <c r="N48" i="3"/>
  <c r="J48"/>
  <c r="D31" i="2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D33" s="1"/>
  <c r="E31"/>
  <c r="D31" s="1"/>
  <c r="E26"/>
  <c r="E25"/>
  <c r="E24"/>
  <c r="E22"/>
  <c r="D22" s="1"/>
  <c r="M20"/>
  <c r="K20"/>
  <c r="G20"/>
  <c r="O45"/>
  <c r="M50"/>
  <c r="I45"/>
  <c r="F46" i="2"/>
  <c r="E47"/>
  <c r="G45" i="3"/>
  <c r="J43" i="5"/>
  <c r="F43"/>
  <c r="F48" i="4"/>
  <c r="D48" s="1"/>
  <c r="D35" i="3"/>
  <c r="D35" i="4"/>
  <c r="D32"/>
  <c r="D31"/>
  <c r="E50"/>
  <c r="E46"/>
  <c r="L43" i="5"/>
  <c r="H43"/>
  <c r="H45" i="3"/>
  <c r="F48" i="2"/>
  <c r="E45"/>
  <c r="F45" i="4"/>
  <c r="D45" s="1"/>
  <c r="K45" i="3"/>
  <c r="D51" i="2"/>
  <c r="P49" i="3"/>
  <c r="N49"/>
  <c r="L49"/>
  <c r="J49"/>
  <c r="P46"/>
  <c r="N46"/>
  <c r="L46"/>
  <c r="J46"/>
  <c r="F42"/>
  <c r="F41"/>
  <c r="F40"/>
  <c r="F38"/>
  <c r="F36"/>
  <c r="F34"/>
  <c r="F30"/>
  <c r="F28"/>
  <c r="D28" s="1"/>
  <c r="F26"/>
  <c r="F25"/>
  <c r="F24"/>
  <c r="F23"/>
  <c r="N20"/>
  <c r="J20"/>
  <c r="H20"/>
  <c r="O44" i="4"/>
  <c r="M44"/>
  <c r="K44"/>
  <c r="I44"/>
  <c r="F50"/>
  <c r="F47"/>
  <c r="F46"/>
  <c r="O46" i="3"/>
  <c r="N47"/>
  <c r="N45"/>
  <c r="L47"/>
  <c r="J47"/>
  <c r="J45"/>
  <c r="G49"/>
  <c r="F47" i="2"/>
  <c r="E49"/>
  <c r="E48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F20" i="2"/>
  <c r="D36" i="4"/>
  <c r="D33"/>
  <c r="D22"/>
  <c r="P44"/>
  <c r="N44"/>
  <c r="L44"/>
  <c r="J44"/>
  <c r="C36" i="5" l="1"/>
  <c r="C41"/>
  <c r="D30" i="3"/>
  <c r="F48"/>
  <c r="D49" i="4"/>
  <c r="D23" i="3"/>
  <c r="D48" i="2"/>
  <c r="D49"/>
  <c r="D45"/>
  <c r="F50" i="3"/>
  <c r="E48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48" i="3" l="1"/>
  <c r="D50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<sst xmlns="http://schemas.openxmlformats.org/spreadsheetml/2006/main" count="561" uniqueCount="126">
  <si>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</si>
  <si>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</si>
  <si>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</si>
  <si>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</si>
  <si>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</si>
  <si>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</si>
  <si>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</si>
  <si>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</si>
  <si>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</si>
  <si>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</si>
  <si>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</si>
  <si>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</si>
  <si>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</si>
  <si>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</si>
  <si>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</si>
  <si>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</si>
  <si>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</si>
  <si>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</si>
  <si>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</si>
  <si>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</si>
  <si>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</si>
  <si>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</si>
  <si>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</si>
  <si>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</si>
  <si>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</si>
  <si>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</si>
  <si>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</si>
  <si>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</si>
  <si>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</si>
  <si>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</si>
  <si>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</si>
  <si>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</si>
  <si>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</si>
  <si>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</si>
  <si>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</si>
  <si>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</si>
  <si>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</si>
  <si>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</si>
  <si>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</si>
  <si>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</si>
  <si>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</si>
  <si>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</si>
  <si>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</si>
  <si>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</si>
  <si>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</si>
  <si>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</si>
  <si>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</si>
  <si>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</si>
  <si>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</si>
  <si>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</si>
  <si>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</si>
  <si>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</si>
  <si>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</si>
  <si>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</si>
  <si>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</si>
  <si>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</si>
  <si>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</si>
  <si>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</si>
  <si>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</si>
  <si>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</si>
  <si>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</si>
  <si>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</si>
  <si>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</si>
  <si>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</si>
  <si>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</si>
  <si>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</si>
  <si>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</si>
  <si>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</si>
  <si>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</si>
  <si>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</si>
  <si>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</si>
  <si>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</si>
  <si>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</si>
  <si>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</si>
  <si>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</si>
  <si>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</si>
  <si>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</si>
  <si>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</si>
  <si>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</si>
  <si>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</si>
  <si>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</si>
  <si>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</si>
  <si>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</si>
  <si>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</si>
  <si>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</si>
  <si>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</si>
  <si>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</si>
  <si>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</si>
  <si>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</si>
  <si>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</si>
  <si>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</si>
  <si>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</si>
  <si>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</si>
  <si>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</si>
  <si>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</si>
  <si>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</si>
  <si>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</si>
  <si>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</si>
  <si>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</si>
  <si>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</si>
  <si>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</si>
  <si>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</si>
  <si>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</si>
  <si>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</si>
  <si>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</si>
  <si>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</si>
  <si>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</si>
  <si>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</si>
  <si>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</si>
  <si>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</si>
  <si>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</si>
  <si>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</si>
  <si>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</si>
  <si>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</si>
  <si>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</si>
  <si>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</si>
  <si>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</si>
  <si>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</si>
  <si>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</si>
  <si>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</si>
  <si>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</si>
  <si>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</si>
  <si>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</si>
  <si>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 xml:space="preserve"> 2021  года</t>
  </si>
  <si>
    <t>01 апреля 2021 года</t>
  </si>
  <si>
    <t>01 апреля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</si>
</sst>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D20" sqref="D20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711880</v>
      </c>
      <c r="E20" s="21">
        <f>G20+I20+K20+M20+O20</f>
        <v>327538</v>
      </c>
      <c r="F20" s="21">
        <f t="shared" ref="F20:F43" si="1">H20+J20+L20+N20+P20</f>
        <v>384342</v>
      </c>
      <c r="G20" s="21">
        <f t="shared" ref="G20:P20" si="2">SUM(G21:G43)</f>
        <v>3107</v>
      </c>
      <c r="H20" s="21">
        <f t="shared" si="2"/>
        <v>2968</v>
      </c>
      <c r="I20" s="21">
        <f t="shared" si="2"/>
        <v>15698</v>
      </c>
      <c r="J20" s="21">
        <f t="shared" si="2"/>
        <v>14820</v>
      </c>
      <c r="K20" s="21">
        <f t="shared" si="2"/>
        <v>57754</v>
      </c>
      <c r="L20" s="21">
        <f t="shared" si="2"/>
        <v>54464</v>
      </c>
      <c r="M20" s="21">
        <f t="shared" si="2"/>
        <v>220571</v>
      </c>
      <c r="N20" s="21">
        <f t="shared" si="2"/>
        <v>240531</v>
      </c>
      <c r="O20" s="21">
        <f t="shared" si="2"/>
        <v>30408</v>
      </c>
      <c r="P20" s="21">
        <f t="shared" si="2"/>
        <v>71559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1288</v>
      </c>
      <c r="E21" s="27">
        <f t="shared" ref="E21:E43" si="3">G21+I21+K21+M21+O21</f>
        <v>351</v>
      </c>
      <c r="F21" s="27">
        <f t="shared" si="1"/>
        <v>937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309</v>
      </c>
      <c r="N21" s="27">
        <f>'Прил.12 согаз'!N21+'Прил.12 альфа'!N21</f>
        <v>889</v>
      </c>
      <c r="O21" s="27">
        <f>'Прил.12 согаз'!O21+'Прил.12 альфа'!O21</f>
        <v>42</v>
      </c>
      <c r="P21" s="27">
        <f>'Прил.12 согаз'!P21+'Прил.12 альфа'!P21</f>
        <v>48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78381</v>
      </c>
      <c r="E22" s="27">
        <f t="shared" si="3"/>
        <v>36698</v>
      </c>
      <c r="F22" s="27">
        <f t="shared" si="1"/>
        <v>41683</v>
      </c>
      <c r="G22" s="27">
        <f>'Прил.12 согаз'!G22+'Прил.12 альфа'!G22</f>
        <v>311</v>
      </c>
      <c r="H22" s="27">
        <f>'Прил.12 согаз'!H22+'Прил.12 альфа'!H22</f>
        <v>288</v>
      </c>
      <c r="I22" s="27">
        <f>'Прил.12 согаз'!I22+'Прил.12 альфа'!I22</f>
        <v>1675</v>
      </c>
      <c r="J22" s="27">
        <f>'Прил.12 согаз'!J22+'Прил.12 альфа'!J22</f>
        <v>1564</v>
      </c>
      <c r="K22" s="27">
        <f>'Прил.12 согаз'!K22+'Прил.12 альфа'!K22</f>
        <v>6409</v>
      </c>
      <c r="L22" s="27">
        <f>'Прил.12 согаз'!L22+'Прил.12 альфа'!L22</f>
        <v>6042</v>
      </c>
      <c r="M22" s="27">
        <f>'Прил.12 согаз'!M22+'Прил.12 альфа'!M22</f>
        <v>24826</v>
      </c>
      <c r="N22" s="27">
        <f>'Прил.12 согаз'!N22+'Прил.12 альфа'!N22</f>
        <v>25155</v>
      </c>
      <c r="O22" s="27">
        <f>'Прил.12 согаз'!O22+'Прил.12 альфа'!O22</f>
        <v>3477</v>
      </c>
      <c r="P22" s="27">
        <f>'Прил.12 согаз'!P22+'Прил.12 альфа'!P22</f>
        <v>8634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42677</v>
      </c>
      <c r="E23" s="27">
        <f t="shared" si="3"/>
        <v>18902</v>
      </c>
      <c r="F23" s="27">
        <f t="shared" si="1"/>
        <v>23775</v>
      </c>
      <c r="G23" s="27">
        <f>'Прил.12 согаз'!G23+'Прил.12 альфа'!G23</f>
        <v>189</v>
      </c>
      <c r="H23" s="27">
        <f>'Прил.12 согаз'!H23+'Прил.12 альфа'!H23</f>
        <v>188</v>
      </c>
      <c r="I23" s="27">
        <f>'Прил.12 согаз'!I23+'Прил.12 альфа'!I23</f>
        <v>897</v>
      </c>
      <c r="J23" s="27">
        <f>'Прил.12 согаз'!J23+'Прил.12 альфа'!J23</f>
        <v>882</v>
      </c>
      <c r="K23" s="27">
        <f>'Прил.12 согаз'!K23+'Прил.12 альфа'!K23</f>
        <v>3729</v>
      </c>
      <c r="L23" s="27">
        <f>'Прил.12 согаз'!L23+'Прил.12 альфа'!L23</f>
        <v>3485</v>
      </c>
      <c r="M23" s="27">
        <f>'Прил.12 согаз'!M23+'Прил.12 альфа'!M23</f>
        <v>11749</v>
      </c>
      <c r="N23" s="27">
        <f>'Прил.12 согаз'!N23+'Прил.12 альфа'!N23</f>
        <v>13618</v>
      </c>
      <c r="O23" s="27">
        <f>'Прил.12 согаз'!O23+'Прил.12 альфа'!O23</f>
        <v>2338</v>
      </c>
      <c r="P23" s="27">
        <f>'Прил.12 согаз'!P23+'Прил.12 альфа'!P23</f>
        <v>5602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43001</v>
      </c>
      <c r="E24" s="27">
        <f t="shared" si="3"/>
        <v>20204</v>
      </c>
      <c r="F24" s="27">
        <f t="shared" si="1"/>
        <v>22797</v>
      </c>
      <c r="G24" s="27">
        <f>'Прил.12 согаз'!G24+'Прил.12 альфа'!G24</f>
        <v>203</v>
      </c>
      <c r="H24" s="27">
        <f>'Прил.12 согаз'!H24+'Прил.12 альфа'!H24</f>
        <v>164</v>
      </c>
      <c r="I24" s="27">
        <f>'Прил.12 согаз'!I24+'Прил.12 альфа'!I24</f>
        <v>910</v>
      </c>
      <c r="J24" s="27">
        <f>'Прил.12 согаз'!J24+'Прил.12 альфа'!J24</f>
        <v>852</v>
      </c>
      <c r="K24" s="27">
        <f>'Прил.12 согаз'!K24+'Прил.12 альфа'!K24</f>
        <v>3434</v>
      </c>
      <c r="L24" s="27">
        <f>'Прил.12 согаз'!L24+'Прил.12 альфа'!L24</f>
        <v>3296</v>
      </c>
      <c r="M24" s="27">
        <f>'Прил.12 согаз'!M24+'Прил.12 альфа'!M24</f>
        <v>13856</v>
      </c>
      <c r="N24" s="27">
        <f>'Прил.12 согаз'!N24+'Прил.12 альфа'!N24</f>
        <v>14304</v>
      </c>
      <c r="O24" s="27">
        <f>'Прил.12 согаз'!O24+'Прил.12 альфа'!O24</f>
        <v>1801</v>
      </c>
      <c r="P24" s="27">
        <f>'Прил.12 согаз'!P24+'Прил.12 альфа'!P24</f>
        <v>4181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9463</v>
      </c>
      <c r="E25" s="27">
        <f t="shared" si="3"/>
        <v>4480</v>
      </c>
      <c r="F25" s="27">
        <f t="shared" si="1"/>
        <v>4983</v>
      </c>
      <c r="G25" s="27">
        <f>'Прил.12 согаз'!G25+'Прил.12 альфа'!G25</f>
        <v>33</v>
      </c>
      <c r="H25" s="27">
        <f>'Прил.12 согаз'!H25+'Прил.12 альфа'!H25</f>
        <v>37</v>
      </c>
      <c r="I25" s="27">
        <f>'Прил.12 согаз'!I25+'Прил.12 альфа'!I25</f>
        <v>167</v>
      </c>
      <c r="J25" s="27">
        <f>'Прил.12 согаз'!J25+'Прил.12 альфа'!J25</f>
        <v>179</v>
      </c>
      <c r="K25" s="27">
        <f>'Прил.12 согаз'!K25+'Прил.12 альфа'!K25</f>
        <v>755</v>
      </c>
      <c r="L25" s="27">
        <f>'Прил.12 согаз'!L25+'Прил.12 альфа'!L25</f>
        <v>699</v>
      </c>
      <c r="M25" s="27">
        <f>'Прил.12 согаз'!M25+'Прил.12 альфа'!M25</f>
        <v>3038</v>
      </c>
      <c r="N25" s="27">
        <f>'Прил.12 согаз'!N25+'Прил.12 альфа'!N25</f>
        <v>2917</v>
      </c>
      <c r="O25" s="27">
        <f>'Прил.12 согаз'!O25+'Прил.12 альфа'!O25</f>
        <v>487</v>
      </c>
      <c r="P25" s="27">
        <f>'Прил.12 согаз'!P25+'Прил.12 альфа'!P25</f>
        <v>1151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61699</v>
      </c>
      <c r="E26" s="27">
        <f t="shared" si="3"/>
        <v>28424</v>
      </c>
      <c r="F26" s="27">
        <f t="shared" si="1"/>
        <v>33275</v>
      </c>
      <c r="G26" s="27">
        <f>'Прил.12 согаз'!G26+'Прил.12 альфа'!G26</f>
        <v>234</v>
      </c>
      <c r="H26" s="27">
        <f>'Прил.12 согаз'!H26+'Прил.12 альфа'!H26</f>
        <v>215</v>
      </c>
      <c r="I26" s="27">
        <f>'Прил.12 согаз'!I26+'Прил.12 альфа'!I26</f>
        <v>1270</v>
      </c>
      <c r="J26" s="27">
        <f>'Прил.12 согаз'!J26+'Прил.12 альфа'!J26</f>
        <v>1112</v>
      </c>
      <c r="K26" s="27">
        <f>'Прил.12 согаз'!K26+'Прил.12 альфа'!K26</f>
        <v>4867</v>
      </c>
      <c r="L26" s="27">
        <f>'Прил.12 согаз'!L26+'Прил.12 альфа'!L26</f>
        <v>4557</v>
      </c>
      <c r="M26" s="27">
        <f>'Прил.12 согаз'!M26+'Прил.12 альфа'!M26</f>
        <v>19189</v>
      </c>
      <c r="N26" s="27">
        <f>'Прил.12 согаз'!N26+'Прил.12 альфа'!N26</f>
        <v>20347</v>
      </c>
      <c r="O26" s="27">
        <f>'Прил.12 согаз'!O26+'Прил.12 альфа'!O26</f>
        <v>2864</v>
      </c>
      <c r="P26" s="27">
        <f>'Прил.12 согаз'!P26+'Прил.12 альфа'!P26</f>
        <v>7044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26196</v>
      </c>
      <c r="E27" s="27">
        <f t="shared" si="3"/>
        <v>11831</v>
      </c>
      <c r="F27" s="27">
        <f t="shared" si="1"/>
        <v>14365</v>
      </c>
      <c r="G27" s="27">
        <f>'Прил.12 согаз'!G27+'Прил.12 альфа'!G27</f>
        <v>111</v>
      </c>
      <c r="H27" s="27">
        <f>'Прил.12 согаз'!H27+'Прил.12 альфа'!H27</f>
        <v>108</v>
      </c>
      <c r="I27" s="27">
        <f>'Прил.12 согаз'!I27+'Прил.12 альфа'!I27</f>
        <v>578</v>
      </c>
      <c r="J27" s="27">
        <f>'Прил.12 согаз'!J27+'Прил.12 альфа'!J27</f>
        <v>518</v>
      </c>
      <c r="K27" s="27">
        <f>'Прил.12 согаз'!K27+'Прил.12 альфа'!K27</f>
        <v>2234</v>
      </c>
      <c r="L27" s="27">
        <f>'Прил.12 согаз'!L27+'Прил.12 альфа'!L27</f>
        <v>2147</v>
      </c>
      <c r="M27" s="27">
        <f>'Прил.12 согаз'!M27+'Прил.12 альфа'!M27</f>
        <v>7862</v>
      </c>
      <c r="N27" s="27">
        <f>'Прил.12 согаз'!N27+'Прил.12 альфа'!N27</f>
        <v>8949</v>
      </c>
      <c r="O27" s="27">
        <f>'Прил.12 согаз'!O27+'Прил.12 альфа'!O27</f>
        <v>1046</v>
      </c>
      <c r="P27" s="27">
        <f>'Прил.12 согаз'!P27+'Прил.12 альфа'!P27</f>
        <v>2643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30935</v>
      </c>
      <c r="E28" s="27">
        <f t="shared" si="3"/>
        <v>14168</v>
      </c>
      <c r="F28" s="27">
        <f t="shared" si="1"/>
        <v>16767</v>
      </c>
      <c r="G28" s="27">
        <f>'Прил.12 согаз'!G28+'Прил.12 альфа'!G28</f>
        <v>180</v>
      </c>
      <c r="H28" s="27">
        <f>'Прил.12 согаз'!H28+'Прил.12 альфа'!H28</f>
        <v>166</v>
      </c>
      <c r="I28" s="27">
        <f>'Прил.12 согаз'!I28+'Прил.12 альфа'!I28</f>
        <v>858</v>
      </c>
      <c r="J28" s="27">
        <f>'Прил.12 согаз'!J28+'Прил.12 альфа'!J28</f>
        <v>838</v>
      </c>
      <c r="K28" s="27">
        <f>'Прил.12 согаз'!K28+'Прил.12 альфа'!K28</f>
        <v>2839</v>
      </c>
      <c r="L28" s="27">
        <f>'Прил.12 согаз'!L28+'Прил.12 альфа'!L28</f>
        <v>2725</v>
      </c>
      <c r="M28" s="27">
        <f>'Прил.12 согаз'!M28+'Прил.12 альфа'!M28</f>
        <v>9405</v>
      </c>
      <c r="N28" s="27">
        <f>'Прил.12 согаз'!N28+'Прил.12 альфа'!N28</f>
        <v>10614</v>
      </c>
      <c r="O28" s="27">
        <f>'Прил.12 согаз'!O28+'Прил.12 альфа'!O28</f>
        <v>886</v>
      </c>
      <c r="P28" s="27">
        <f>'Прил.12 согаз'!P28+'Прил.12 альфа'!P28</f>
        <v>2424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46801</v>
      </c>
      <c r="E29" s="27">
        <f t="shared" si="3"/>
        <v>20137</v>
      </c>
      <c r="F29" s="27">
        <f t="shared" si="1"/>
        <v>26664</v>
      </c>
      <c r="G29" s="27">
        <f>'Прил.12 согаз'!G29+'Прил.12 альфа'!G29</f>
        <v>317</v>
      </c>
      <c r="H29" s="27">
        <f>'Прил.12 согаз'!H29+'Прил.12 альфа'!H29</f>
        <v>352</v>
      </c>
      <c r="I29" s="27">
        <f>'Прил.12 согаз'!I29+'Прил.12 альфа'!I29</f>
        <v>1424</v>
      </c>
      <c r="J29" s="27">
        <f>'Прил.12 согаз'!J29+'Прил.12 альфа'!J29</f>
        <v>1416</v>
      </c>
      <c r="K29" s="27">
        <f>'Прил.12 согаз'!K29+'Прил.12 альфа'!K29</f>
        <v>4809</v>
      </c>
      <c r="L29" s="27">
        <f>'Прил.12 согаз'!L29+'Прил.12 альфа'!L29</f>
        <v>4749</v>
      </c>
      <c r="M29" s="27">
        <f>'Прил.12 согаз'!M29+'Прил.12 альфа'!M29</f>
        <v>12282</v>
      </c>
      <c r="N29" s="27">
        <f>'Прил.12 согаз'!N29+'Прил.12 альфа'!N29</f>
        <v>17294</v>
      </c>
      <c r="O29" s="27">
        <f>'Прил.12 согаз'!O29+'Прил.12 альфа'!O29</f>
        <v>1305</v>
      </c>
      <c r="P29" s="27">
        <f>'Прил.12 согаз'!P29+'Прил.12 альфа'!P29</f>
        <v>2853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116760</v>
      </c>
      <c r="E30" s="27">
        <f t="shared" si="3"/>
        <v>51825</v>
      </c>
      <c r="F30" s="27">
        <f t="shared" si="1"/>
        <v>64935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45335</v>
      </c>
      <c r="N30" s="27">
        <f>'Прил.12 согаз'!N30+'Прил.12 альфа'!N30</f>
        <v>49593</v>
      </c>
      <c r="O30" s="27">
        <f>'Прил.12 согаз'!O30+'Прил.12 альфа'!O30</f>
        <v>6490</v>
      </c>
      <c r="P30" s="27">
        <f>'Прил.12 согаз'!P30+'Прил.12 альфа'!P30</f>
        <v>15342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92379</v>
      </c>
      <c r="E31" s="27">
        <f t="shared" si="3"/>
        <v>40488</v>
      </c>
      <c r="F31" s="27">
        <f t="shared" si="1"/>
        <v>51891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35300</v>
      </c>
      <c r="N31" s="27">
        <f>'Прил.12 согаз'!N31+'Прил.12 альфа'!N31</f>
        <v>38642</v>
      </c>
      <c r="O31" s="27">
        <f>'Прил.12 согаз'!O31+'Прил.12 альфа'!O31</f>
        <v>5188</v>
      </c>
      <c r="P31" s="27">
        <f>'Прил.12 согаз'!P31+'Прил.12 альфа'!P31</f>
        <v>13249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23636</v>
      </c>
      <c r="E32" s="27">
        <f t="shared" si="3"/>
        <v>12149</v>
      </c>
      <c r="F32" s="27">
        <f t="shared" si="1"/>
        <v>11487</v>
      </c>
      <c r="G32" s="27">
        <f>'Прил.12 согаз'!G32+'Прил.12 альфа'!G32</f>
        <v>516</v>
      </c>
      <c r="H32" s="27">
        <f>'Прил.12 согаз'!H32+'Прил.12 альфа'!H32</f>
        <v>471</v>
      </c>
      <c r="I32" s="27">
        <f>'Прил.12 согаз'!I32+'Прил.12 альфа'!I32</f>
        <v>2599</v>
      </c>
      <c r="J32" s="27">
        <f>'Прил.12 согаз'!J32+'Прил.12 альфа'!J32</f>
        <v>2432</v>
      </c>
      <c r="K32" s="27">
        <f>'Прил.12 согаз'!K32+'Прил.12 альфа'!K32</f>
        <v>9034</v>
      </c>
      <c r="L32" s="27">
        <f>'Прил.12 согаз'!L32+'Прил.12 альфа'!L32</f>
        <v>8584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17162</v>
      </c>
      <c r="E33" s="27">
        <f t="shared" si="3"/>
        <v>8920</v>
      </c>
      <c r="F33" s="27">
        <f t="shared" si="1"/>
        <v>8242</v>
      </c>
      <c r="G33" s="27">
        <f>'Прил.12 согаз'!G33+'Прил.12 альфа'!G33</f>
        <v>320</v>
      </c>
      <c r="H33" s="27">
        <f>'Прил.12 согаз'!H33+'Прил.12 альфа'!H33</f>
        <v>320</v>
      </c>
      <c r="I33" s="27">
        <f>'Прил.12 согаз'!I33+'Прил.12 альфа'!I33</f>
        <v>1732</v>
      </c>
      <c r="J33" s="27">
        <f>'Прил.12 согаз'!J33+'Прил.12 альфа'!J33</f>
        <v>1723</v>
      </c>
      <c r="K33" s="27">
        <f>'Прил.12 согаз'!K33+'Прил.12 альфа'!K33</f>
        <v>6868</v>
      </c>
      <c r="L33" s="27">
        <f>'Прил.12 согаз'!L33+'Прил.12 альфа'!L33</f>
        <v>6199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16209</v>
      </c>
      <c r="E34" s="27">
        <f t="shared" si="3"/>
        <v>8372</v>
      </c>
      <c r="F34" s="27">
        <f t="shared" si="1"/>
        <v>7837</v>
      </c>
      <c r="G34" s="27">
        <f>'Прил.12 согаз'!G34+'Прил.12 альфа'!G34</f>
        <v>350</v>
      </c>
      <c r="H34" s="27">
        <f>'Прил.12 согаз'!H34+'Прил.12 альфа'!H34</f>
        <v>340</v>
      </c>
      <c r="I34" s="27">
        <f>'Прил.12 согаз'!I34+'Прил.12 альфа'!I34</f>
        <v>1697</v>
      </c>
      <c r="J34" s="27">
        <f>'Прил.12 согаз'!J34+'Прил.12 альфа'!J34</f>
        <v>1644</v>
      </c>
      <c r="K34" s="27">
        <f>'Прил.12 согаз'!K34+'Прил.12 альфа'!K34</f>
        <v>6325</v>
      </c>
      <c r="L34" s="27">
        <f>'Прил.12 согаз'!L34+'Прил.12 альфа'!L34</f>
        <v>5853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11364</v>
      </c>
      <c r="E35" s="27">
        <f t="shared" si="3"/>
        <v>5488</v>
      </c>
      <c r="F35" s="27">
        <f t="shared" si="1"/>
        <v>5876</v>
      </c>
      <c r="G35" s="27">
        <f>'Прил.12 согаз'!G35+'Прил.12 альфа'!G35</f>
        <v>8</v>
      </c>
      <c r="H35" s="27">
        <f>'Прил.12 согаз'!H35+'Прил.12 альфа'!H35</f>
        <v>7</v>
      </c>
      <c r="I35" s="27">
        <f>'Прил.12 согаз'!I35+'Прил.12 альфа'!I35</f>
        <v>36</v>
      </c>
      <c r="J35" s="27">
        <f>'Прил.12 согаз'!J35+'Прил.12 альфа'!J35</f>
        <v>32</v>
      </c>
      <c r="K35" s="27">
        <f>'Прил.12 согаз'!K35+'Прил.12 альфа'!K35</f>
        <v>109</v>
      </c>
      <c r="L35" s="27">
        <f>'Прил.12 согаз'!L35+'Прил.12 альфа'!L35</f>
        <v>103</v>
      </c>
      <c r="M35" s="27">
        <f>'Прил.12 согаз'!M35+'Прил.12 альфа'!M35</f>
        <v>4412</v>
      </c>
      <c r="N35" s="27">
        <f>'Прил.12 согаз'!N35+'Прил.12 альфа'!N35</f>
        <v>4604</v>
      </c>
      <c r="O35" s="27">
        <f>'Прил.12 согаз'!O35+'Прил.12 альфа'!O35</f>
        <v>923</v>
      </c>
      <c r="P35" s="27">
        <f>'Прил.12 согаз'!P35+'Прил.12 альфа'!P35</f>
        <v>1130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16814</v>
      </c>
      <c r="E36" s="27">
        <f t="shared" si="3"/>
        <v>7932</v>
      </c>
      <c r="F36" s="27">
        <f t="shared" si="1"/>
        <v>8882</v>
      </c>
      <c r="G36" s="27">
        <f>'Прил.12 согаз'!G36+'Прил.12 альфа'!G36</f>
        <v>68</v>
      </c>
      <c r="H36" s="27">
        <f>'Прил.12 согаз'!H36+'Прил.12 альфа'!H36</f>
        <v>56</v>
      </c>
      <c r="I36" s="27">
        <f>'Прил.12 согаз'!I36+'Прил.12 альфа'!I36</f>
        <v>346</v>
      </c>
      <c r="J36" s="27">
        <f>'Прил.12 согаз'!J36+'Прил.12 альфа'!J36</f>
        <v>298</v>
      </c>
      <c r="K36" s="27">
        <f>'Прил.12 согаз'!K36+'Прил.12 альфа'!K36</f>
        <v>1389</v>
      </c>
      <c r="L36" s="27">
        <f>'Прил.12 согаз'!L36+'Прил.12 альфа'!L36</f>
        <v>1276</v>
      </c>
      <c r="M36" s="27">
        <f>'Прил.12 согаз'!M36+'Прил.12 альфа'!M36</f>
        <v>5324</v>
      </c>
      <c r="N36" s="27">
        <f>'Прил.12 согаз'!N36+'Прил.12 альфа'!N36</f>
        <v>5468</v>
      </c>
      <c r="O36" s="27">
        <f>'Прил.12 согаз'!O36+'Прил.12 альфа'!O36</f>
        <v>805</v>
      </c>
      <c r="P36" s="27">
        <f>'Прил.12 согаз'!P36+'Прил.12 альфа'!P36</f>
        <v>1784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41923</v>
      </c>
      <c r="E37" s="27">
        <f t="shared" si="3"/>
        <v>18671</v>
      </c>
      <c r="F37" s="27">
        <f t="shared" si="1"/>
        <v>23252</v>
      </c>
      <c r="G37" s="27">
        <f>'Прил.12 согаз'!G37+'Прил.12 альфа'!G37</f>
        <v>252</v>
      </c>
      <c r="H37" s="27">
        <f>'Прил.12 согаз'!H37+'Прил.12 альфа'!H37</f>
        <v>241</v>
      </c>
      <c r="I37" s="27">
        <f>'Прил.12 согаз'!I37+'Прил.12 альфа'!I37</f>
        <v>1414</v>
      </c>
      <c r="J37" s="27">
        <f>'Прил.12 согаз'!J37+'Прил.12 альфа'!J37</f>
        <v>1236</v>
      </c>
      <c r="K37" s="27">
        <f>'Прил.12 согаз'!K37+'Прил.12 альфа'!K37</f>
        <v>4688</v>
      </c>
      <c r="L37" s="27">
        <f>'Прил.12 согаз'!L37+'Прил.12 альфа'!L37</f>
        <v>4504</v>
      </c>
      <c r="M37" s="27">
        <f>'Прил.12 согаз'!M37+'Прил.12 альфа'!M37</f>
        <v>11423</v>
      </c>
      <c r="N37" s="27">
        <f>'Прил.12 согаз'!N37+'Прил.12 альфа'!N37</f>
        <v>15413</v>
      </c>
      <c r="O37" s="27">
        <f>'Прил.12 согаз'!O37+'Прил.12 альфа'!O37</f>
        <v>894</v>
      </c>
      <c r="P37" s="27">
        <f>'Прил.12 согаз'!P37+'Прил.12 альфа'!P37</f>
        <v>1858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6089</v>
      </c>
      <c r="E38" s="27">
        <f t="shared" si="3"/>
        <v>2273</v>
      </c>
      <c r="F38" s="27">
        <f t="shared" si="1"/>
        <v>3816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1835</v>
      </c>
      <c r="N38" s="27">
        <f>'Прил.12 согаз'!N38+'Прил.12 альфа'!N38</f>
        <v>2768</v>
      </c>
      <c r="O38" s="27">
        <f>'Прил.12 согаз'!O38+'Прил.12 альфа'!O38</f>
        <v>438</v>
      </c>
      <c r="P38" s="27">
        <f>'Прил.12 согаз'!P38+'Прил.12 альфа'!P38</f>
        <v>1048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3633</v>
      </c>
      <c r="E39" s="27">
        <f t="shared" si="3"/>
        <v>2053</v>
      </c>
      <c r="F39" s="27">
        <f t="shared" si="1"/>
        <v>1580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1783</v>
      </c>
      <c r="N39" s="27">
        <f>'Прил.12 согаз'!N39+'Прил.12 альфа'!N39</f>
        <v>1374</v>
      </c>
      <c r="O39" s="27">
        <f>'Прил.12 согаз'!O39+'Прил.12 альфа'!O39</f>
        <v>270</v>
      </c>
      <c r="P39" s="27">
        <f>'Прил.12 согаз'!P39+'Прил.12 альфа'!P39</f>
        <v>206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5660</v>
      </c>
      <c r="E40" s="27">
        <f t="shared" si="3"/>
        <v>2639</v>
      </c>
      <c r="F40" s="27">
        <f t="shared" si="1"/>
        <v>3021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2343</v>
      </c>
      <c r="N40" s="27">
        <f>'Прил.12 согаз'!N40+'Прил.12 альфа'!N40</f>
        <v>2188</v>
      </c>
      <c r="O40" s="27">
        <f>'Прил.12 согаз'!O40+'Прил.12 альфа'!O40</f>
        <v>296</v>
      </c>
      <c r="P40" s="27">
        <f>'Прил.12 согаз'!P40+'Прил.12 альфа'!P40</f>
        <v>833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6017</v>
      </c>
      <c r="E41" s="27">
        <f t="shared" si="3"/>
        <v>3453</v>
      </c>
      <c r="F41" s="27">
        <f t="shared" si="1"/>
        <v>2564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3081</v>
      </c>
      <c r="N41" s="27">
        <f>'Прил.12 согаз'!N41+'Прил.12 альфа'!N41</f>
        <v>1998</v>
      </c>
      <c r="O41" s="27">
        <f>'Прил.12 согаз'!O41+'Прил.12 альфа'!O41</f>
        <v>372</v>
      </c>
      <c r="P41" s="27">
        <f>'Прил.12 согаз'!P41+'Прил.12 альфа'!P41</f>
        <v>566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6405</v>
      </c>
      <c r="E42" s="27">
        <f t="shared" si="3"/>
        <v>2893</v>
      </c>
      <c r="F42" s="27">
        <f t="shared" si="1"/>
        <v>3512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2505</v>
      </c>
      <c r="N42" s="27">
        <f>'Прил.12 согаз'!N42+'Прил.12 альфа'!N42</f>
        <v>2676</v>
      </c>
      <c r="O42" s="27">
        <f>'Прил.12 согаз'!O42+'Прил.12 альфа'!O42</f>
        <v>388</v>
      </c>
      <c r="P42" s="27">
        <f>'Прил.12 согаз'!P42+'Прил.12 альфа'!P42</f>
        <v>836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7388</v>
      </c>
      <c r="E43" s="27">
        <f t="shared" si="3"/>
        <v>5187</v>
      </c>
      <c r="F43" s="27">
        <f t="shared" si="1"/>
        <v>2201</v>
      </c>
      <c r="G43" s="27">
        <f>'Прил.12 согаз'!G43+'Прил.12 альфа'!G43</f>
        <v>15</v>
      </c>
      <c r="H43" s="27">
        <f>'Прил.12 согаз'!H43+'Прил.12 альфа'!H43</f>
        <v>15</v>
      </c>
      <c r="I43" s="27">
        <f>'Прил.12 согаз'!I43+'Прил.12 альфа'!I43</f>
        <v>95</v>
      </c>
      <c r="J43" s="27">
        <f>'Прил.12 согаз'!J43+'Прил.12 альфа'!J43</f>
        <v>94</v>
      </c>
      <c r="K43" s="27">
        <f>'Прил.12 согаз'!K43+'Прил.12 альфа'!K43</f>
        <v>265</v>
      </c>
      <c r="L43" s="27">
        <f>'Прил.12 согаз'!L43+'Прил.12 альфа'!L43</f>
        <v>245</v>
      </c>
      <c r="M43" s="27">
        <f>'Прил.12 согаз'!M43+'Прил.12 альфа'!M43</f>
        <v>4714</v>
      </c>
      <c r="N43" s="27">
        <f>'Прил.12 согаз'!N43+'Прил.12 альфа'!N43</f>
        <v>1720</v>
      </c>
      <c r="O43" s="27">
        <f>'Прил.12 согаз'!O43+'Прил.12 альфа'!O43</f>
        <v>98</v>
      </c>
      <c r="P43" s="27">
        <f>'Прил.12 согаз'!P43+'Прил.12 альфа'!P43</f>
        <v>127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711880</v>
      </c>
      <c r="E44" s="21">
        <f t="shared" ref="E44:E51" si="5">G44+I44+K44+M44+O44</f>
        <v>327538</v>
      </c>
      <c r="F44" s="21">
        <f t="shared" ref="F44:F51" si="6">H44+J44+L44+N44+P44</f>
        <v>384342</v>
      </c>
      <c r="G44" s="21">
        <f>SUM(G45:G51)</f>
        <v>3107</v>
      </c>
      <c r="H44" s="21">
        <f t="shared" ref="H44:P44" si="7">SUM(H45:H51)</f>
        <v>2968</v>
      </c>
      <c r="I44" s="21">
        <f t="shared" si="7"/>
        <v>15698</v>
      </c>
      <c r="J44" s="21">
        <f t="shared" si="7"/>
        <v>14820</v>
      </c>
      <c r="K44" s="21">
        <f t="shared" si="7"/>
        <v>57754</v>
      </c>
      <c r="L44" s="21">
        <f t="shared" si="7"/>
        <v>54464</v>
      </c>
      <c r="M44" s="21">
        <f t="shared" si="7"/>
        <v>220571</v>
      </c>
      <c r="N44" s="21">
        <f t="shared" si="7"/>
        <v>240531</v>
      </c>
      <c r="O44" s="21">
        <f t="shared" si="7"/>
        <v>30408</v>
      </c>
      <c r="P44" s="21">
        <f t="shared" si="7"/>
        <v>71559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>
        <f>'Прил.12 согаз'!G45+'Прил.12 альфа'!G45</f>
        <v>0</v>
      </c>
      <c r="H45" s="26">
        <f>'Прил.12 согаз'!H45+'Прил.12 альфа'!H45</f>
        <v>0</v>
      </c>
      <c r="I45" s="26">
        <f>'Прил.12 согаз'!I45+'Прил.12 альфа'!I45</f>
        <v>0</v>
      </c>
      <c r="J45" s="26">
        <f>'Прил.12 согаз'!J45+'Прил.12 альфа'!J45</f>
        <v>0</v>
      </c>
      <c r="K45" s="26">
        <f>'Прил.12 согаз'!K45+'Прил.12 альфа'!K45</f>
        <v>0</v>
      </c>
      <c r="L45" s="26">
        <f>'Прил.12 согаз'!L45+'Прил.12 альфа'!L45</f>
        <v>0</v>
      </c>
      <c r="M45" s="26">
        <f>'Прил.12 согаз'!M45+'Прил.12 альфа'!M45</f>
        <v>0</v>
      </c>
      <c r="N45" s="26">
        <f>'Прил.12 согаз'!N45+'Прил.12 альфа'!N45</f>
        <v>0</v>
      </c>
      <c r="O45" s="26">
        <f>'Прил.12 согаз'!O45+'Прил.12 альфа'!O45</f>
        <v>0</v>
      </c>
      <c r="P45" s="26">
        <f>'Прил.12 согаз'!P45+'Прил.12 альфа'!P45</f>
        <v>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50282</v>
      </c>
      <c r="E46" s="27">
        <f t="shared" si="5"/>
        <v>23165</v>
      </c>
      <c r="F46" s="27">
        <f t="shared" si="6"/>
        <v>27117</v>
      </c>
      <c r="G46" s="26">
        <f>'Прил.12 согаз'!G46+'Прил.12 альфа'!G46</f>
        <v>190</v>
      </c>
      <c r="H46" s="26">
        <f>'Прил.12 согаз'!H46+'Прил.12 альфа'!H46</f>
        <v>191</v>
      </c>
      <c r="I46" s="26">
        <f>'Прил.12 согаз'!I46+'Прил.12 альфа'!I46</f>
        <v>922</v>
      </c>
      <c r="J46" s="26">
        <f>'Прил.12 согаз'!J46+'Прил.12 альфа'!J46</f>
        <v>907</v>
      </c>
      <c r="K46" s="26">
        <f>'Прил.12 согаз'!K46+'Прил.12 альфа'!K46</f>
        <v>3837</v>
      </c>
      <c r="L46" s="26">
        <f>'Прил.12 согаз'!L46+'Прил.12 альфа'!L46</f>
        <v>3612</v>
      </c>
      <c r="M46" s="26">
        <f>'Прил.12 согаз'!M46+'Прил.12 альфа'!M46</f>
        <v>15486</v>
      </c>
      <c r="N46" s="26">
        <f>'Прил.12 согаз'!N46+'Прил.12 альфа'!N46</f>
        <v>16203</v>
      </c>
      <c r="O46" s="26">
        <f>'Прил.12 согаз'!O46+'Прил.12 альфа'!O46</f>
        <v>2730</v>
      </c>
      <c r="P46" s="26">
        <f>'Прил.12 согаз'!P46+'Прил.12 альфа'!P46</f>
        <v>6204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600946</v>
      </c>
      <c r="E48" s="59">
        <f t="shared" si="5"/>
        <v>276946</v>
      </c>
      <c r="F48" s="59">
        <f t="shared" si="6"/>
        <v>324000</v>
      </c>
      <c r="G48" s="58">
        <f>'Прил.12 согаз'!G48+'Прил.12 альфа'!G48</f>
        <v>2595</v>
      </c>
      <c r="H48" s="58">
        <f>'Прил.12 согаз'!H48+'Прил.12 альфа'!H48</f>
        <v>2481</v>
      </c>
      <c r="I48" s="58">
        <f>'Прил.12 согаз'!I48+'Прил.12 альфа'!I48</f>
        <v>12929</v>
      </c>
      <c r="J48" s="58">
        <f>'Прил.12 согаз'!J48+'Прил.12 альфа'!J48</f>
        <v>12324</v>
      </c>
      <c r="K48" s="58">
        <f>'Прил.12 согаз'!K48+'Прил.12 альфа'!K48</f>
        <v>47624</v>
      </c>
      <c r="L48" s="58">
        <f>'Прил.12 согаз'!L48+'Прил.12 альфа'!L48</f>
        <v>44834</v>
      </c>
      <c r="M48" s="58">
        <f>'Прил.12 согаз'!M48+'Прил.12 альфа'!M48</f>
        <v>187833</v>
      </c>
      <c r="N48" s="58">
        <f>'Прил.12 согаз'!N48+'Прил.12 альфа'!N48</f>
        <v>202681</v>
      </c>
      <c r="O48" s="58">
        <f>'Прил.12 согаз'!O48+'Прил.12 альфа'!O48</f>
        <v>25965</v>
      </c>
      <c r="P48" s="58">
        <f>'Прил.12 согаз'!P48+'Прил.12 альфа'!P48</f>
        <v>61680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16748</v>
      </c>
      <c r="E49" s="27">
        <f t="shared" si="5"/>
        <v>7872</v>
      </c>
      <c r="F49" s="27">
        <f t="shared" si="6"/>
        <v>8876</v>
      </c>
      <c r="G49" s="26">
        <f>'Прил.12 согаз'!G49+'Прил.12 альфа'!G49</f>
        <v>67</v>
      </c>
      <c r="H49" s="26">
        <f>'Прил.12 согаз'!H49+'Прил.12 альфа'!H49</f>
        <v>55</v>
      </c>
      <c r="I49" s="26">
        <f>'Прил.12 согаз'!I49+'Прил.12 альфа'!I49</f>
        <v>349</v>
      </c>
      <c r="J49" s="26">
        <f>'Прил.12 согаз'!J49+'Прил.12 альфа'!J49</f>
        <v>299</v>
      </c>
      <c r="K49" s="26">
        <f>'Прил.12 согаз'!K49+'Прил.12 альфа'!K49</f>
        <v>1399</v>
      </c>
      <c r="L49" s="26">
        <f>'Прил.12 согаз'!L49+'Прил.12 альфа'!L49</f>
        <v>1300</v>
      </c>
      <c r="M49" s="26">
        <f>'Прил.12 согаз'!M49+'Прил.12 альфа'!M49</f>
        <v>5257</v>
      </c>
      <c r="N49" s="26">
        <f>'Прил.12 согаз'!N49+'Прил.12 альфа'!N49</f>
        <v>5449</v>
      </c>
      <c r="O49" s="26">
        <f>'Прил.12 согаз'!O49+'Прил.12 альфа'!O49</f>
        <v>800</v>
      </c>
      <c r="P49" s="26">
        <f>'Прил.12 согаз'!P49+'Прил.12 альфа'!P49</f>
        <v>1773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43904</v>
      </c>
      <c r="E50" s="27">
        <f t="shared" si="5"/>
        <v>19555</v>
      </c>
      <c r="F50" s="27">
        <f t="shared" si="6"/>
        <v>24349</v>
      </c>
      <c r="G50" s="26">
        <f>'Прил.12 согаз'!G50+'Прил.12 альфа'!G50</f>
        <v>255</v>
      </c>
      <c r="H50" s="26">
        <f>'Прил.12 согаз'!H50+'Прил.12 альфа'!H50</f>
        <v>241</v>
      </c>
      <c r="I50" s="26">
        <f>'Прил.12 согаз'!I50+'Прил.12 альфа'!I50</f>
        <v>1498</v>
      </c>
      <c r="J50" s="26">
        <f>'Прил.12 согаз'!J50+'Прил.12 альфа'!J50</f>
        <v>1290</v>
      </c>
      <c r="K50" s="26">
        <f>'Прил.12 согаз'!K50+'Прил.12 альфа'!K50</f>
        <v>4894</v>
      </c>
      <c r="L50" s="26">
        <f>'Прил.12 согаз'!L50+'Прил.12 альфа'!L50</f>
        <v>4718</v>
      </c>
      <c r="M50" s="26">
        <f>'Прил.12 согаз'!M50+'Прил.12 альфа'!M50</f>
        <v>11995</v>
      </c>
      <c r="N50" s="26">
        <f>'Прил.12 согаз'!N50+'Прил.12 альфа'!N50</f>
        <v>16198</v>
      </c>
      <c r="O50" s="26">
        <f>'Прил.12 согаз'!O50+'Прил.12 альфа'!O50</f>
        <v>913</v>
      </c>
      <c r="P50" s="26">
        <f>'Прил.12 согаз'!P50+'Прил.12 альфа'!P50</f>
        <v>1902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2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435500</v>
      </c>
      <c r="E20" s="21">
        <f t="shared" ref="E20:E43" si="1">G20+I20+K20+M20+O20</f>
        <v>201151</v>
      </c>
      <c r="F20" s="21">
        <f t="shared" ref="F20:F43" si="2">H20+J20+L20+N20+P20</f>
        <v>234349</v>
      </c>
      <c r="G20" s="21">
        <f t="shared" ref="G20:P20" si="3">SUM(G21:G43)</f>
        <v>1994</v>
      </c>
      <c r="H20" s="21">
        <f t="shared" si="3"/>
        <v>1892</v>
      </c>
      <c r="I20" s="21">
        <f t="shared" si="3"/>
        <v>9818</v>
      </c>
      <c r="J20" s="21">
        <f t="shared" si="3"/>
        <v>9391</v>
      </c>
      <c r="K20" s="21">
        <f t="shared" si="3"/>
        <v>34294</v>
      </c>
      <c r="L20" s="21">
        <f t="shared" si="3"/>
        <v>32278</v>
      </c>
      <c r="M20" s="21">
        <f t="shared" si="3"/>
        <v>136227</v>
      </c>
      <c r="N20" s="21">
        <f t="shared" si="3"/>
        <v>147903</v>
      </c>
      <c r="O20" s="21">
        <f t="shared" si="3"/>
        <v>18818</v>
      </c>
      <c r="P20" s="21">
        <f t="shared" si="3"/>
        <v>42885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941</v>
      </c>
      <c r="E21" s="27">
        <f>G21+I21+K21+M21+O21</f>
        <v>273</v>
      </c>
      <c r="F21" s="27">
        <f t="shared" si="2"/>
        <v>668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241</v>
      </c>
      <c r="N21" s="27">
        <v>637</v>
      </c>
      <c r="O21" s="27">
        <v>32</v>
      </c>
      <c r="P21" s="27">
        <v>31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44212</v>
      </c>
      <c r="E22" s="27">
        <f t="shared" si="1"/>
        <v>21534</v>
      </c>
      <c r="F22" s="27">
        <f t="shared" si="2"/>
        <v>22678</v>
      </c>
      <c r="G22" s="27">
        <v>246</v>
      </c>
      <c r="H22" s="27">
        <v>221</v>
      </c>
      <c r="I22" s="27">
        <v>1041</v>
      </c>
      <c r="J22" s="27">
        <v>961</v>
      </c>
      <c r="K22" s="27">
        <v>3301</v>
      </c>
      <c r="L22" s="27">
        <v>3165</v>
      </c>
      <c r="M22" s="27">
        <v>15174</v>
      </c>
      <c r="N22" s="27">
        <v>14632</v>
      </c>
      <c r="O22" s="27">
        <v>1772</v>
      </c>
      <c r="P22" s="27">
        <v>3699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2167</v>
      </c>
      <c r="E23" s="27">
        <f t="shared" si="1"/>
        <v>1100</v>
      </c>
      <c r="F23" s="27">
        <f t="shared" si="2"/>
        <v>1067</v>
      </c>
      <c r="G23" s="27">
        <v>2</v>
      </c>
      <c r="H23" s="27">
        <v>2</v>
      </c>
      <c r="I23" s="27">
        <v>13</v>
      </c>
      <c r="J23" s="27">
        <v>3</v>
      </c>
      <c r="K23" s="27">
        <v>107</v>
      </c>
      <c r="L23" s="27">
        <v>109</v>
      </c>
      <c r="M23" s="27">
        <v>862</v>
      </c>
      <c r="N23" s="27">
        <v>783</v>
      </c>
      <c r="O23" s="27">
        <v>116</v>
      </c>
      <c r="P23" s="27">
        <v>170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36471</v>
      </c>
      <c r="E24" s="27">
        <f t="shared" si="1"/>
        <v>17050</v>
      </c>
      <c r="F24" s="27">
        <f t="shared" si="2"/>
        <v>19421</v>
      </c>
      <c r="G24" s="27">
        <v>174</v>
      </c>
      <c r="H24" s="27">
        <v>136</v>
      </c>
      <c r="I24" s="27">
        <v>725</v>
      </c>
      <c r="J24" s="27">
        <v>681</v>
      </c>
      <c r="K24" s="27">
        <v>2785</v>
      </c>
      <c r="L24" s="27">
        <v>2700</v>
      </c>
      <c r="M24" s="27">
        <v>11685</v>
      </c>
      <c r="N24" s="27">
        <v>11985</v>
      </c>
      <c r="O24" s="27">
        <v>1681</v>
      </c>
      <c r="P24" s="27">
        <v>3919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768</v>
      </c>
      <c r="E25" s="27">
        <f t="shared" si="1"/>
        <v>456</v>
      </c>
      <c r="F25" s="27">
        <f t="shared" si="2"/>
        <v>312</v>
      </c>
      <c r="G25" s="27">
        <v>0</v>
      </c>
      <c r="H25" s="27">
        <v>2</v>
      </c>
      <c r="I25" s="27">
        <v>3</v>
      </c>
      <c r="J25" s="27">
        <v>4</v>
      </c>
      <c r="K25" s="27">
        <v>31</v>
      </c>
      <c r="L25" s="27">
        <v>26</v>
      </c>
      <c r="M25" s="27">
        <v>381</v>
      </c>
      <c r="N25" s="27">
        <v>223</v>
      </c>
      <c r="O25" s="27">
        <v>41</v>
      </c>
      <c r="P25" s="27">
        <v>57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18971</v>
      </c>
      <c r="E26" s="27">
        <f t="shared" si="1"/>
        <v>9137</v>
      </c>
      <c r="F26" s="27">
        <f t="shared" si="2"/>
        <v>9834</v>
      </c>
      <c r="G26" s="27">
        <v>52</v>
      </c>
      <c r="H26" s="27">
        <v>45</v>
      </c>
      <c r="I26" s="27">
        <v>431</v>
      </c>
      <c r="J26" s="27">
        <v>408</v>
      </c>
      <c r="K26" s="27">
        <v>1249</v>
      </c>
      <c r="L26" s="27">
        <v>1185</v>
      </c>
      <c r="M26" s="27">
        <v>6596</v>
      </c>
      <c r="N26" s="27">
        <v>6437</v>
      </c>
      <c r="O26" s="27">
        <v>809</v>
      </c>
      <c r="P26" s="27">
        <v>1759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10533</v>
      </c>
      <c r="E27" s="27">
        <f t="shared" si="1"/>
        <v>5026</v>
      </c>
      <c r="F27" s="27">
        <f t="shared" si="2"/>
        <v>5507</v>
      </c>
      <c r="G27" s="27">
        <v>37</v>
      </c>
      <c r="H27" s="27">
        <v>37</v>
      </c>
      <c r="I27" s="27">
        <v>247</v>
      </c>
      <c r="J27" s="27">
        <v>239</v>
      </c>
      <c r="K27" s="27">
        <v>769</v>
      </c>
      <c r="L27" s="27">
        <v>787</v>
      </c>
      <c r="M27" s="27">
        <v>3566</v>
      </c>
      <c r="N27" s="27">
        <v>3697</v>
      </c>
      <c r="O27" s="27">
        <v>407</v>
      </c>
      <c r="P27" s="27">
        <v>747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30632</v>
      </c>
      <c r="E28" s="27">
        <f t="shared" si="1"/>
        <v>13946</v>
      </c>
      <c r="F28" s="27">
        <f t="shared" si="2"/>
        <v>16686</v>
      </c>
      <c r="G28" s="27">
        <v>180</v>
      </c>
      <c r="H28" s="27">
        <v>165</v>
      </c>
      <c r="I28" s="27">
        <v>857</v>
      </c>
      <c r="J28" s="27">
        <v>837</v>
      </c>
      <c r="K28" s="27">
        <v>2830</v>
      </c>
      <c r="L28" s="27">
        <v>2711</v>
      </c>
      <c r="M28" s="27">
        <v>9196</v>
      </c>
      <c r="N28" s="27">
        <v>10553</v>
      </c>
      <c r="O28" s="27">
        <v>883</v>
      </c>
      <c r="P28" s="27">
        <v>2420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24805</v>
      </c>
      <c r="E29" s="27">
        <f t="shared" si="1"/>
        <v>10560</v>
      </c>
      <c r="F29" s="27">
        <f t="shared" si="2"/>
        <v>14245</v>
      </c>
      <c r="G29" s="27">
        <v>232</v>
      </c>
      <c r="H29" s="27">
        <v>254</v>
      </c>
      <c r="I29" s="27">
        <v>858</v>
      </c>
      <c r="J29" s="27">
        <v>855</v>
      </c>
      <c r="K29" s="27">
        <v>2356</v>
      </c>
      <c r="L29" s="27">
        <v>2369</v>
      </c>
      <c r="M29" s="27">
        <v>6424</v>
      </c>
      <c r="N29" s="27">
        <v>9454</v>
      </c>
      <c r="O29" s="27">
        <v>690</v>
      </c>
      <c r="P29" s="27">
        <v>1313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92616</v>
      </c>
      <c r="E30" s="27">
        <f t="shared" si="1"/>
        <v>40709</v>
      </c>
      <c r="F30" s="27">
        <f t="shared" si="2"/>
        <v>51907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35268</v>
      </c>
      <c r="N30" s="27">
        <v>38769</v>
      </c>
      <c r="O30" s="27">
        <v>5441</v>
      </c>
      <c r="P30" s="27">
        <v>13138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70292</v>
      </c>
      <c r="E31" s="27">
        <f t="shared" si="1"/>
        <v>30594</v>
      </c>
      <c r="F31" s="27">
        <f t="shared" si="2"/>
        <v>39698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26524</v>
      </c>
      <c r="N31" s="27">
        <v>29369</v>
      </c>
      <c r="O31" s="27">
        <v>4070</v>
      </c>
      <c r="P31" s="27">
        <v>10329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19060</v>
      </c>
      <c r="E32" s="27">
        <f t="shared" si="1"/>
        <v>9830</v>
      </c>
      <c r="F32" s="27">
        <f t="shared" si="2"/>
        <v>9230</v>
      </c>
      <c r="G32" s="27">
        <v>401</v>
      </c>
      <c r="H32" s="27">
        <v>352</v>
      </c>
      <c r="I32" s="27">
        <v>2012</v>
      </c>
      <c r="J32" s="27">
        <v>1911</v>
      </c>
      <c r="K32" s="27">
        <v>7417</v>
      </c>
      <c r="L32" s="27">
        <v>6967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13818</v>
      </c>
      <c r="E33" s="27">
        <f t="shared" si="1"/>
        <v>7267</v>
      </c>
      <c r="F33" s="27">
        <f t="shared" si="2"/>
        <v>6551</v>
      </c>
      <c r="G33" s="27">
        <v>252</v>
      </c>
      <c r="H33" s="27">
        <v>253</v>
      </c>
      <c r="I33" s="27">
        <v>1348</v>
      </c>
      <c r="J33" s="27">
        <v>1361</v>
      </c>
      <c r="K33" s="27">
        <v>5667</v>
      </c>
      <c r="L33" s="27">
        <v>4937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13121</v>
      </c>
      <c r="E34" s="27">
        <f t="shared" si="1"/>
        <v>6766</v>
      </c>
      <c r="F34" s="27">
        <f t="shared" si="2"/>
        <v>6355</v>
      </c>
      <c r="G34" s="27">
        <v>268</v>
      </c>
      <c r="H34" s="27">
        <v>284</v>
      </c>
      <c r="I34" s="27">
        <v>1358</v>
      </c>
      <c r="J34" s="27">
        <v>1316</v>
      </c>
      <c r="K34" s="27">
        <v>5140</v>
      </c>
      <c r="L34" s="27">
        <v>4755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8676</v>
      </c>
      <c r="E35" s="27">
        <f t="shared" si="1"/>
        <v>4167</v>
      </c>
      <c r="F35" s="27">
        <f t="shared" si="2"/>
        <v>4509</v>
      </c>
      <c r="G35" s="27">
        <v>7</v>
      </c>
      <c r="H35" s="27">
        <v>4</v>
      </c>
      <c r="I35" s="27">
        <v>24</v>
      </c>
      <c r="J35" s="27">
        <v>14</v>
      </c>
      <c r="K35" s="27">
        <v>44</v>
      </c>
      <c r="L35" s="27">
        <v>46</v>
      </c>
      <c r="M35" s="27">
        <v>3352</v>
      </c>
      <c r="N35" s="27">
        <v>3516</v>
      </c>
      <c r="O35" s="27">
        <v>740</v>
      </c>
      <c r="P35" s="27">
        <v>929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14033</v>
      </c>
      <c r="E36" s="27">
        <f t="shared" si="1"/>
        <v>6732</v>
      </c>
      <c r="F36" s="27">
        <f t="shared" si="2"/>
        <v>7301</v>
      </c>
      <c r="G36" s="27">
        <v>65</v>
      </c>
      <c r="H36" s="27">
        <v>56</v>
      </c>
      <c r="I36" s="27">
        <v>336</v>
      </c>
      <c r="J36" s="27">
        <v>290</v>
      </c>
      <c r="K36" s="27">
        <v>1111</v>
      </c>
      <c r="L36" s="27">
        <v>1056</v>
      </c>
      <c r="M36" s="27">
        <v>4558</v>
      </c>
      <c r="N36" s="27">
        <v>4489</v>
      </c>
      <c r="O36" s="27">
        <v>662</v>
      </c>
      <c r="P36" s="27">
        <v>1410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13450</v>
      </c>
      <c r="E37" s="27">
        <f t="shared" si="1"/>
        <v>5819</v>
      </c>
      <c r="F37" s="27">
        <f t="shared" si="2"/>
        <v>7631</v>
      </c>
      <c r="G37" s="27">
        <v>68</v>
      </c>
      <c r="H37" s="27">
        <v>70</v>
      </c>
      <c r="I37" s="27">
        <v>523</v>
      </c>
      <c r="J37" s="27">
        <v>463</v>
      </c>
      <c r="K37" s="27">
        <v>1298</v>
      </c>
      <c r="L37" s="27">
        <v>1308</v>
      </c>
      <c r="M37" s="27">
        <v>3651</v>
      </c>
      <c r="N37" s="27">
        <v>5234</v>
      </c>
      <c r="O37" s="27">
        <v>279</v>
      </c>
      <c r="P37" s="27">
        <v>556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4190</v>
      </c>
      <c r="E38" s="27">
        <f t="shared" si="1"/>
        <v>1642</v>
      </c>
      <c r="F38" s="27">
        <f t="shared" si="2"/>
        <v>2548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1340</v>
      </c>
      <c r="N38" s="27">
        <v>1883</v>
      </c>
      <c r="O38" s="27">
        <v>302</v>
      </c>
      <c r="P38" s="27">
        <v>665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2739</v>
      </c>
      <c r="E39" s="27">
        <f t="shared" si="1"/>
        <v>1563</v>
      </c>
      <c r="F39" s="27">
        <f t="shared" si="2"/>
        <v>1176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1339</v>
      </c>
      <c r="N39" s="27">
        <v>1008</v>
      </c>
      <c r="O39" s="27">
        <v>224</v>
      </c>
      <c r="P39" s="27">
        <v>168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4801</v>
      </c>
      <c r="E40" s="27">
        <f t="shared" si="1"/>
        <v>2209</v>
      </c>
      <c r="F40" s="27">
        <f t="shared" si="2"/>
        <v>2592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1940</v>
      </c>
      <c r="N40" s="27">
        <v>1850</v>
      </c>
      <c r="O40" s="27">
        <v>269</v>
      </c>
      <c r="P40" s="27">
        <v>742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383</v>
      </c>
      <c r="E41" s="27">
        <f t="shared" si="1"/>
        <v>224</v>
      </c>
      <c r="F41" s="27">
        <f t="shared" si="2"/>
        <v>159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209</v>
      </c>
      <c r="N41" s="27">
        <v>142</v>
      </c>
      <c r="O41" s="27">
        <v>15</v>
      </c>
      <c r="P41" s="27">
        <v>17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5127</v>
      </c>
      <c r="E42" s="27">
        <f t="shared" si="1"/>
        <v>2287</v>
      </c>
      <c r="F42" s="27">
        <f t="shared" si="2"/>
        <v>2840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1969</v>
      </c>
      <c r="N42" s="27">
        <v>2114</v>
      </c>
      <c r="O42" s="27">
        <v>318</v>
      </c>
      <c r="P42" s="27">
        <v>726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3694</v>
      </c>
      <c r="E43" s="27">
        <f t="shared" si="1"/>
        <v>2260</v>
      </c>
      <c r="F43" s="27">
        <f t="shared" si="2"/>
        <v>1434</v>
      </c>
      <c r="G43" s="27">
        <v>10</v>
      </c>
      <c r="H43" s="27">
        <v>11</v>
      </c>
      <c r="I43" s="27">
        <v>42</v>
      </c>
      <c r="J43" s="27">
        <v>48</v>
      </c>
      <c r="K43" s="27">
        <v>189</v>
      </c>
      <c r="L43" s="27">
        <v>157</v>
      </c>
      <c r="M43" s="27">
        <v>1952</v>
      </c>
      <c r="N43" s="27">
        <v>1128</v>
      </c>
      <c r="O43" s="27">
        <v>67</v>
      </c>
      <c r="P43" s="27">
        <v>90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0</v>
      </c>
      <c r="E44" s="21">
        <f t="shared" ref="E44:E51" si="5">G44+I44+K44+M44+O44</f>
        <v>0</v>
      </c>
      <c r="F44" s="21">
        <f t="shared" ref="F44:F51" si="6">H44+J44+L44+N44+P44</f>
        <v>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2752</v>
      </c>
      <c r="E46" s="27">
        <f t="shared" si="5"/>
        <v>1435</v>
      </c>
      <c r="F46" s="27">
        <f t="shared" si="6"/>
        <v>1317</v>
      </c>
      <c r="G46" s="26">
        <f>'Прил. 11 СОГАЗ 2020'!F35+'Прил. 11 СОГАЗ 2020'!F38</f>
        <v>2</v>
      </c>
      <c r="H46" s="26">
        <f>'Прил. 11 СОГАЗ 2020'!G35+'Прил. 11 СОГАЗ 2020'!G38</f>
        <v>2</v>
      </c>
      <c r="I46" s="26">
        <f>'Прил. 11 СОГАЗ 2020'!H35+'Прил. 11 СОГАЗ 2020'!H38</f>
        <v>14</v>
      </c>
      <c r="J46" s="26">
        <f>'Прил. 11 СОГАЗ 2020'!I35+'Прил. 11 СОГАЗ 2020'!I38</f>
        <v>5</v>
      </c>
      <c r="K46" s="26">
        <f>'Прил. 11 СОГАЗ 2020'!J35+'Прил. 11 СОГАЗ 2020'!J38</f>
        <v>123</v>
      </c>
      <c r="L46" s="26">
        <f>'Прил. 11 СОГАЗ 2020'!K35+'Прил. 11 СОГАЗ 2020'!K38</f>
        <v>115</v>
      </c>
      <c r="M46" s="26">
        <f>'Прил. 11 СОГАЗ 2020'!L35+'Прил. 11 СОГАЗ 2020'!L38</f>
        <v>1160</v>
      </c>
      <c r="N46" s="26">
        <f>'Прил. 11 СОГАЗ 2020'!M35+'Прил. 11 СОГАЗ 2020'!M38</f>
        <v>1003</v>
      </c>
      <c r="O46" s="26">
        <f>'Прил. 11 СОГАЗ 2020'!N35+'Прил. 11 СОГАЗ 2020'!N38</f>
        <v>136</v>
      </c>
      <c r="P46" s="26">
        <f>'Прил. 11 СОГАЗ 2020'!O35+'Прил. 11 СОГАЗ 2020'!O38</f>
        <v>192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404649</v>
      </c>
      <c r="E48" s="27">
        <f t="shared" si="5"/>
        <v>186892</v>
      </c>
      <c r="F48" s="27">
        <f t="shared" si="6"/>
        <v>217757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2020'!F41+'Прил. 11 СОГАЗ 2020'!F33+'Прил. 11 СОГАЗ 2020'!F34</f>
        <v>1857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2020'!G41+'Прил. 11 СОГАЗ 2020'!G33+'Прил. 11 СОГАЗ 2020'!G34</f>
        <v>1765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2020'!H41+'Прил. 11 СОГАЗ 2020'!H33+'Прил. 11 СОГАЗ 2020'!H34</f>
        <v>8920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2020'!I41+'Прил. 11 СОГАЗ 2020'!I33+'Прил. 11 СОГАЗ 2020'!I34</f>
        <v>8619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2020'!J41+'Прил. 11 СОГАЗ 2020'!J33+'Прил. 11 СОГАЗ 2020'!J34</f>
        <v>31697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2020'!K41+'Прил. 11 СОГАЗ 2020'!K33+'Прил. 11 СОГАЗ 2020'!K34</f>
        <v>29755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2020'!L41+'Прил. 11 СОГАЗ 2020'!L33+'Прил. 11 СОГАЗ 2020'!L34</f>
        <v>126677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2020'!M41+'Прил. 11 СОГАЗ 2020'!M33+'Прил. 11 СОГАЗ 2020'!M34</f>
        <v>136899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2020'!N41+'Прил. 11 СОГАЗ 2020'!N33+'Прил. 11 СОГАЗ 2020'!N34</f>
        <v>17741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2020'!O41+'Прил. 11 СОГАЗ 2020'!O33+'Прил. 11 СОГАЗ 2020'!O34</f>
        <v>40719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14062</v>
      </c>
      <c r="E49" s="27">
        <f t="shared" si="5"/>
        <v>6707</v>
      </c>
      <c r="F49" s="27">
        <f t="shared" si="6"/>
        <v>7355</v>
      </c>
      <c r="G49" s="26">
        <f>'Прил. 11 СОГАЗ 2020'!F36</f>
        <v>65</v>
      </c>
      <c r="H49" s="26">
        <f>'Прил. 11 СОГАЗ 2020'!G36</f>
        <v>55</v>
      </c>
      <c r="I49" s="26">
        <f>'Прил. 11 СОГАЗ 2020'!H36</f>
        <v>340</v>
      </c>
      <c r="J49" s="26">
        <f>'Прил. 11 СОГАЗ 2020'!I36</f>
        <v>289</v>
      </c>
      <c r="K49" s="26">
        <f>'Прил. 11 СОГАЗ 2020'!J36</f>
        <v>1118</v>
      </c>
      <c r="L49" s="26">
        <f>'Прил. 11 СОГАЗ 2020'!K36</f>
        <v>1073</v>
      </c>
      <c r="M49" s="26">
        <f>'Прил. 11 СОГАЗ 2020'!L36</f>
        <v>4525</v>
      </c>
      <c r="N49" s="26">
        <f>'Прил. 11 СОГАЗ 2020'!M36</f>
        <v>4528</v>
      </c>
      <c r="O49" s="26">
        <f>'Прил. 11 СОГАЗ 2020'!N36</f>
        <v>659</v>
      </c>
      <c r="P49" s="26">
        <f>'Прил. 11 СОГАЗ 2020'!O36</f>
        <v>1410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14037</v>
      </c>
      <c r="E50" s="27">
        <f t="shared" si="5"/>
        <v>6117</v>
      </c>
      <c r="F50" s="27">
        <f t="shared" si="6"/>
        <v>7920</v>
      </c>
      <c r="G50" s="26">
        <f>'Прил. 11 СОГАЗ 2020'!F29+'Прил. 11 СОГАЗ 2020'!F30+'Прил. 11 СОГАЗ 2020'!F31+'Прил. 11 СОГАЗ 2020'!F32+'Прил. 11 СОГАЗ 2020'!F24</f>
        <v>70</v>
      </c>
      <c r="H50" s="26">
        <f>'Прил. 11 СОГАЗ 2020'!G29+'Прил. 11 СОГАЗ 2020'!G30+'Прил. 11 СОГАЗ 2020'!G31+'Прил. 11 СОГАЗ 2020'!G32+'Прил. 11 СОГАЗ 2020'!G24</f>
        <v>70</v>
      </c>
      <c r="I50" s="26">
        <f>'Прил. 11 СОГАЗ 2020'!H29+'Прил. 11 СОГАЗ 2020'!H30+'Прил. 11 СОГАЗ 2020'!H31+'Прил. 11 СОГАЗ 2020'!H32+'Прил. 11 СОГАЗ 2020'!H24</f>
        <v>544</v>
      </c>
      <c r="J50" s="26">
        <f>'Прил. 11 СОГАЗ 2020'!I29+'Прил. 11 СОГАЗ 2020'!I30+'Прил. 11 СОГАЗ 2020'!I31+'Прил. 11 СОГАЗ 2020'!I32+'Прил. 11 СОГАЗ 2020'!I24</f>
        <v>478</v>
      </c>
      <c r="K50" s="26">
        <f>'Прил. 11 СОГАЗ 2020'!J29+'Прил. 11 СОГАЗ 2020'!J30+'Прил. 11 СОГАЗ 2020'!J31+'Прил. 11 СОГАЗ 2020'!J32+'Прил. 11 СОГАЗ 2020'!J24</f>
        <v>1356</v>
      </c>
      <c r="L50" s="26">
        <f>'Прил. 11 СОГАЗ 2020'!K29+'Прил. 11 СОГАЗ 2020'!K30+'Прил. 11 СОГАЗ 2020'!K31+'Прил. 11 СОГАЗ 2020'!K32+'Прил. 11 СОГАЗ 2020'!K24</f>
        <v>1335</v>
      </c>
      <c r="M50" s="26">
        <f>'Прил. 11 СОГАЗ 2020'!L29+'Прил. 11 СОГАЗ 2020'!L30+'Прил. 11 СОГАЗ 2020'!L31+'Прил. 11 СОГАЗ 2020'!L32+'Прил. 11 СОГАЗ 2020'!L24</f>
        <v>3865</v>
      </c>
      <c r="N50" s="26">
        <f>'Прил. 11 СОГАЗ 2020'!M29+'Прил. 11 СОГАЗ 2020'!M30+'Прил. 11 СОГАЗ 2020'!M31+'Прил. 11 СОГАЗ 2020'!M32+'Прил. 11 СОГАЗ 2020'!M24</f>
        <v>5473</v>
      </c>
      <c r="O50" s="26">
        <f>'Прил. 11 СОГАЗ 2020'!N29+'Прил. 11 СОГАЗ 2020'!N30+'Прил. 11 СОГАЗ 2020'!N31+'Прил. 11 СОГАЗ 2020'!N32+'Прил. 11 СОГАЗ 2020'!N24</f>
        <v>282</v>
      </c>
      <c r="P50" s="26">
        <f>'Прил. 11 СОГАЗ 2020'!O29+'Прил. 11 СОГАЗ 2020'!O30+'Прил. 11 СОГАЗ 2020'!O31+'Прил. 11 СОГАЗ 2020'!O32+'Прил. 11 СОГАЗ 2020'!O24</f>
        <v>564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23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2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276380</v>
      </c>
      <c r="E20" s="21">
        <f t="shared" ref="E20:E43" si="1">G20+I20+K20+M20+O20</f>
        <v>126387</v>
      </c>
      <c r="F20" s="21">
        <f t="shared" ref="F20:F43" si="2">H20+J20+L20+N20+P20</f>
        <v>149993</v>
      </c>
      <c r="G20" s="21">
        <f t="shared" ref="G20:P20" si="3">SUM(G21:G43)</f>
        <v>1113</v>
      </c>
      <c r="H20" s="21">
        <f t="shared" si="3"/>
        <v>1076</v>
      </c>
      <c r="I20" s="21">
        <f t="shared" si="3"/>
        <v>5880</v>
      </c>
      <c r="J20" s="21">
        <f t="shared" si="3"/>
        <v>5429</v>
      </c>
      <c r="K20" s="21">
        <f t="shared" si="3"/>
        <v>23460</v>
      </c>
      <c r="L20" s="21">
        <f t="shared" si="3"/>
        <v>22186</v>
      </c>
      <c r="M20" s="21">
        <f t="shared" si="3"/>
        <v>84344</v>
      </c>
      <c r="N20" s="21">
        <f t="shared" si="3"/>
        <v>92628</v>
      </c>
      <c r="O20" s="21">
        <f t="shared" si="3"/>
        <v>11590</v>
      </c>
      <c r="P20" s="21">
        <f t="shared" si="3"/>
        <v>28674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347</v>
      </c>
      <c r="E21" s="27">
        <f t="shared" si="1"/>
        <v>78</v>
      </c>
      <c r="F21" s="27">
        <f t="shared" si="2"/>
        <v>269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68</v>
      </c>
      <c r="N21" s="27">
        <v>252</v>
      </c>
      <c r="O21" s="27">
        <v>10</v>
      </c>
      <c r="P21" s="27">
        <v>17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34169</v>
      </c>
      <c r="E22" s="27">
        <f t="shared" si="1"/>
        <v>15164</v>
      </c>
      <c r="F22" s="27">
        <f t="shared" si="2"/>
        <v>19005</v>
      </c>
      <c r="G22" s="27">
        <v>65</v>
      </c>
      <c r="H22" s="27">
        <v>67</v>
      </c>
      <c r="I22" s="27">
        <v>634</v>
      </c>
      <c r="J22" s="27">
        <v>603</v>
      </c>
      <c r="K22" s="27">
        <v>3108</v>
      </c>
      <c r="L22" s="27">
        <v>2877</v>
      </c>
      <c r="M22" s="27">
        <v>9652</v>
      </c>
      <c r="N22" s="27">
        <v>10523</v>
      </c>
      <c r="O22" s="27">
        <v>1705</v>
      </c>
      <c r="P22" s="27">
        <v>4935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40510</v>
      </c>
      <c r="E23" s="27">
        <f t="shared" si="1"/>
        <v>17802</v>
      </c>
      <c r="F23" s="27">
        <f t="shared" si="2"/>
        <v>22708</v>
      </c>
      <c r="G23" s="27">
        <v>187</v>
      </c>
      <c r="H23" s="27">
        <v>186</v>
      </c>
      <c r="I23" s="27">
        <v>884</v>
      </c>
      <c r="J23" s="27">
        <v>879</v>
      </c>
      <c r="K23" s="27">
        <v>3622</v>
      </c>
      <c r="L23" s="27">
        <v>3376</v>
      </c>
      <c r="M23" s="27">
        <v>10887</v>
      </c>
      <c r="N23" s="27">
        <v>12835</v>
      </c>
      <c r="O23" s="27">
        <v>2222</v>
      </c>
      <c r="P23" s="27">
        <v>5432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6530</v>
      </c>
      <c r="E24" s="27">
        <f t="shared" si="1"/>
        <v>3154</v>
      </c>
      <c r="F24" s="27">
        <f t="shared" si="2"/>
        <v>3376</v>
      </c>
      <c r="G24" s="27">
        <v>29</v>
      </c>
      <c r="H24" s="27">
        <v>28</v>
      </c>
      <c r="I24" s="27">
        <v>185</v>
      </c>
      <c r="J24" s="27">
        <v>171</v>
      </c>
      <c r="K24" s="27">
        <v>649</v>
      </c>
      <c r="L24" s="27">
        <v>596</v>
      </c>
      <c r="M24" s="27">
        <v>2171</v>
      </c>
      <c r="N24" s="27">
        <v>2319</v>
      </c>
      <c r="O24" s="27">
        <v>120</v>
      </c>
      <c r="P24" s="27">
        <v>262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8695</v>
      </c>
      <c r="E25" s="27">
        <f t="shared" si="1"/>
        <v>4024</v>
      </c>
      <c r="F25" s="27">
        <f t="shared" si="2"/>
        <v>4671</v>
      </c>
      <c r="G25" s="27">
        <v>33</v>
      </c>
      <c r="H25" s="27">
        <v>35</v>
      </c>
      <c r="I25" s="27">
        <v>164</v>
      </c>
      <c r="J25" s="27">
        <v>175</v>
      </c>
      <c r="K25" s="27">
        <v>724</v>
      </c>
      <c r="L25" s="27">
        <v>673</v>
      </c>
      <c r="M25" s="27">
        <v>2657</v>
      </c>
      <c r="N25" s="27">
        <v>2694</v>
      </c>
      <c r="O25" s="27">
        <v>446</v>
      </c>
      <c r="P25" s="27">
        <v>1094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42728</v>
      </c>
      <c r="E26" s="27">
        <f t="shared" si="1"/>
        <v>19287</v>
      </c>
      <c r="F26" s="27">
        <f t="shared" si="2"/>
        <v>23441</v>
      </c>
      <c r="G26" s="27">
        <v>182</v>
      </c>
      <c r="H26" s="27">
        <v>170</v>
      </c>
      <c r="I26" s="27">
        <v>839</v>
      </c>
      <c r="J26" s="27">
        <v>704</v>
      </c>
      <c r="K26" s="27">
        <v>3618</v>
      </c>
      <c r="L26" s="27">
        <v>3372</v>
      </c>
      <c r="M26" s="27">
        <v>12593</v>
      </c>
      <c r="N26" s="27">
        <v>13910</v>
      </c>
      <c r="O26" s="27">
        <v>2055</v>
      </c>
      <c r="P26" s="27">
        <v>5285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15663</v>
      </c>
      <c r="E27" s="27">
        <f t="shared" si="1"/>
        <v>6805</v>
      </c>
      <c r="F27" s="27">
        <f t="shared" si="2"/>
        <v>8858</v>
      </c>
      <c r="G27" s="27">
        <v>74</v>
      </c>
      <c r="H27" s="27">
        <v>71</v>
      </c>
      <c r="I27" s="27">
        <v>331</v>
      </c>
      <c r="J27" s="27">
        <v>279</v>
      </c>
      <c r="K27" s="27">
        <v>1465</v>
      </c>
      <c r="L27" s="27">
        <v>1360</v>
      </c>
      <c r="M27" s="27">
        <v>4296</v>
      </c>
      <c r="N27" s="27">
        <v>5252</v>
      </c>
      <c r="O27" s="27">
        <v>639</v>
      </c>
      <c r="P27" s="27">
        <v>1896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303</v>
      </c>
      <c r="E28" s="27">
        <f t="shared" si="1"/>
        <v>222</v>
      </c>
      <c r="F28" s="27">
        <f t="shared" si="2"/>
        <v>81</v>
      </c>
      <c r="G28" s="27">
        <v>0</v>
      </c>
      <c r="H28" s="27">
        <v>1</v>
      </c>
      <c r="I28" s="27">
        <v>1</v>
      </c>
      <c r="J28" s="27">
        <v>1</v>
      </c>
      <c r="K28" s="27">
        <v>9</v>
      </c>
      <c r="L28" s="27">
        <v>14</v>
      </c>
      <c r="M28" s="27">
        <v>209</v>
      </c>
      <c r="N28" s="27">
        <v>61</v>
      </c>
      <c r="O28" s="27">
        <v>3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21996</v>
      </c>
      <c r="E29" s="27">
        <f t="shared" si="1"/>
        <v>9577</v>
      </c>
      <c r="F29" s="27">
        <f t="shared" si="2"/>
        <v>12419</v>
      </c>
      <c r="G29" s="27">
        <v>85</v>
      </c>
      <c r="H29" s="27">
        <v>98</v>
      </c>
      <c r="I29" s="27">
        <v>566</v>
      </c>
      <c r="J29" s="27">
        <v>561</v>
      </c>
      <c r="K29" s="27">
        <v>2453</v>
      </c>
      <c r="L29" s="27">
        <v>2380</v>
      </c>
      <c r="M29" s="27">
        <v>5858</v>
      </c>
      <c r="N29" s="27">
        <v>7840</v>
      </c>
      <c r="O29" s="27">
        <v>615</v>
      </c>
      <c r="P29" s="27">
        <v>1540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24144</v>
      </c>
      <c r="E30" s="27">
        <f t="shared" si="1"/>
        <v>11116</v>
      </c>
      <c r="F30" s="27">
        <f t="shared" si="2"/>
        <v>13028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10067</v>
      </c>
      <c r="N30" s="27">
        <v>10824</v>
      </c>
      <c r="O30" s="27">
        <v>1049</v>
      </c>
      <c r="P30" s="27">
        <v>2204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22087</v>
      </c>
      <c r="E31" s="27">
        <f t="shared" si="1"/>
        <v>9894</v>
      </c>
      <c r="F31" s="27">
        <f t="shared" si="2"/>
        <v>12193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8776</v>
      </c>
      <c r="N31" s="27">
        <v>9273</v>
      </c>
      <c r="O31" s="27">
        <v>1118</v>
      </c>
      <c r="P31" s="27">
        <v>2920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4576</v>
      </c>
      <c r="E32" s="27">
        <f t="shared" si="1"/>
        <v>2319</v>
      </c>
      <c r="F32" s="27">
        <f t="shared" si="2"/>
        <v>2257</v>
      </c>
      <c r="G32" s="27">
        <v>115</v>
      </c>
      <c r="H32" s="27">
        <v>119</v>
      </c>
      <c r="I32" s="27">
        <v>587</v>
      </c>
      <c r="J32" s="27">
        <v>521</v>
      </c>
      <c r="K32" s="27">
        <v>1617</v>
      </c>
      <c r="L32" s="27">
        <v>1617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3344</v>
      </c>
      <c r="E33" s="27">
        <f t="shared" si="1"/>
        <v>1653</v>
      </c>
      <c r="F33" s="27">
        <f t="shared" si="2"/>
        <v>1691</v>
      </c>
      <c r="G33" s="27">
        <v>68</v>
      </c>
      <c r="H33" s="27">
        <v>67</v>
      </c>
      <c r="I33" s="27">
        <v>384</v>
      </c>
      <c r="J33" s="27">
        <v>362</v>
      </c>
      <c r="K33" s="27">
        <v>1201</v>
      </c>
      <c r="L33" s="27">
        <v>1262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3088</v>
      </c>
      <c r="E34" s="27">
        <f t="shared" si="1"/>
        <v>1606</v>
      </c>
      <c r="F34" s="27">
        <f t="shared" si="2"/>
        <v>1482</v>
      </c>
      <c r="G34" s="27">
        <v>82</v>
      </c>
      <c r="H34" s="27">
        <v>56</v>
      </c>
      <c r="I34" s="27">
        <v>339</v>
      </c>
      <c r="J34" s="27">
        <v>328</v>
      </c>
      <c r="K34" s="27">
        <v>1185</v>
      </c>
      <c r="L34" s="27">
        <v>1098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2688</v>
      </c>
      <c r="E35" s="27">
        <f t="shared" si="1"/>
        <v>1321</v>
      </c>
      <c r="F35" s="27">
        <f t="shared" si="2"/>
        <v>1367</v>
      </c>
      <c r="G35" s="27">
        <v>1</v>
      </c>
      <c r="H35" s="27">
        <v>3</v>
      </c>
      <c r="I35" s="27">
        <v>12</v>
      </c>
      <c r="J35" s="27">
        <v>18</v>
      </c>
      <c r="K35" s="27">
        <v>65</v>
      </c>
      <c r="L35" s="27">
        <v>57</v>
      </c>
      <c r="M35" s="27">
        <v>1060</v>
      </c>
      <c r="N35" s="27">
        <v>1088</v>
      </c>
      <c r="O35" s="27">
        <v>183</v>
      </c>
      <c r="P35" s="27">
        <v>201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2781</v>
      </c>
      <c r="E36" s="27">
        <f t="shared" si="1"/>
        <v>1200</v>
      </c>
      <c r="F36" s="27">
        <f t="shared" si="2"/>
        <v>1581</v>
      </c>
      <c r="G36" s="27">
        <v>3</v>
      </c>
      <c r="H36" s="27">
        <v>0</v>
      </c>
      <c r="I36" s="27">
        <v>10</v>
      </c>
      <c r="J36" s="27">
        <v>8</v>
      </c>
      <c r="K36" s="27">
        <v>278</v>
      </c>
      <c r="L36" s="27">
        <v>220</v>
      </c>
      <c r="M36" s="27">
        <v>766</v>
      </c>
      <c r="N36" s="27">
        <v>979</v>
      </c>
      <c r="O36" s="27">
        <v>143</v>
      </c>
      <c r="P36" s="27">
        <v>374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28473</v>
      </c>
      <c r="E37" s="27">
        <f t="shared" si="1"/>
        <v>12852</v>
      </c>
      <c r="F37" s="27">
        <f t="shared" si="2"/>
        <v>15621</v>
      </c>
      <c r="G37" s="27">
        <v>184</v>
      </c>
      <c r="H37" s="27">
        <v>171</v>
      </c>
      <c r="I37" s="27">
        <v>891</v>
      </c>
      <c r="J37" s="27">
        <v>773</v>
      </c>
      <c r="K37" s="27">
        <v>3390</v>
      </c>
      <c r="L37" s="27">
        <v>3196</v>
      </c>
      <c r="M37" s="27">
        <v>7772</v>
      </c>
      <c r="N37" s="27">
        <v>10179</v>
      </c>
      <c r="O37" s="27">
        <v>615</v>
      </c>
      <c r="P37" s="27">
        <v>1302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1899</v>
      </c>
      <c r="E38" s="27">
        <f t="shared" si="1"/>
        <v>631</v>
      </c>
      <c r="F38" s="27">
        <f t="shared" si="2"/>
        <v>1268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495</v>
      </c>
      <c r="N38" s="27">
        <v>885</v>
      </c>
      <c r="O38" s="27">
        <v>136</v>
      </c>
      <c r="P38" s="27">
        <v>383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894</v>
      </c>
      <c r="E39" s="27">
        <f t="shared" si="1"/>
        <v>490</v>
      </c>
      <c r="F39" s="27">
        <f t="shared" si="2"/>
        <v>404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444</v>
      </c>
      <c r="N39" s="27">
        <v>366</v>
      </c>
      <c r="O39" s="27">
        <v>46</v>
      </c>
      <c r="P39" s="27">
        <v>38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859</v>
      </c>
      <c r="E40" s="27">
        <f t="shared" si="1"/>
        <v>430</v>
      </c>
      <c r="F40" s="27">
        <f t="shared" si="2"/>
        <v>429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403</v>
      </c>
      <c r="N40" s="27">
        <v>338</v>
      </c>
      <c r="O40" s="27">
        <v>27</v>
      </c>
      <c r="P40" s="27">
        <v>91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5634</v>
      </c>
      <c r="E41" s="27">
        <f t="shared" si="1"/>
        <v>3229</v>
      </c>
      <c r="F41" s="27">
        <f t="shared" si="2"/>
        <v>2405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2872</v>
      </c>
      <c r="N41" s="27">
        <v>1856</v>
      </c>
      <c r="O41" s="27">
        <v>357</v>
      </c>
      <c r="P41" s="27">
        <v>549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1278</v>
      </c>
      <c r="E42" s="27">
        <f t="shared" si="1"/>
        <v>606</v>
      </c>
      <c r="F42" s="27">
        <f t="shared" si="2"/>
        <v>672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536</v>
      </c>
      <c r="N42" s="27">
        <v>562</v>
      </c>
      <c r="O42" s="27">
        <v>70</v>
      </c>
      <c r="P42" s="27">
        <v>110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3694</v>
      </c>
      <c r="E43" s="27">
        <f t="shared" si="1"/>
        <v>2927</v>
      </c>
      <c r="F43" s="27">
        <f t="shared" si="2"/>
        <v>767</v>
      </c>
      <c r="G43" s="27">
        <v>5</v>
      </c>
      <c r="H43" s="27">
        <v>4</v>
      </c>
      <c r="I43" s="27">
        <v>53</v>
      </c>
      <c r="J43" s="27">
        <v>46</v>
      </c>
      <c r="K43" s="27">
        <v>76</v>
      </c>
      <c r="L43" s="27">
        <v>88</v>
      </c>
      <c r="M43" s="27">
        <v>2762</v>
      </c>
      <c r="N43" s="27">
        <v>592</v>
      </c>
      <c r="O43" s="27">
        <v>31</v>
      </c>
      <c r="P43" s="27">
        <v>37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276380</v>
      </c>
      <c r="E44" s="21">
        <f t="shared" ref="E44:E51" si="5">G44+I44+K44+M44+O44</f>
        <v>126387</v>
      </c>
      <c r="F44" s="21">
        <f t="shared" ref="F44:F51" si="6">H44+J44+L44+N44+P44</f>
        <v>149993</v>
      </c>
      <c r="G44" s="21">
        <f>SUM(G45:G51)</f>
        <v>1113</v>
      </c>
      <c r="H44" s="21">
        <f t="shared" ref="H44:P44" si="7">SUM(H45:H51)</f>
        <v>1076</v>
      </c>
      <c r="I44" s="21">
        <f t="shared" si="7"/>
        <v>5880</v>
      </c>
      <c r="J44" s="21">
        <f t="shared" si="7"/>
        <v>5429</v>
      </c>
      <c r="K44" s="21">
        <f t="shared" si="7"/>
        <v>23460</v>
      </c>
      <c r="L44" s="21">
        <f t="shared" si="7"/>
        <v>22186</v>
      </c>
      <c r="M44" s="21">
        <f t="shared" si="7"/>
        <v>84344</v>
      </c>
      <c r="N44" s="21">
        <f t="shared" si="7"/>
        <v>92628</v>
      </c>
      <c r="O44" s="21">
        <f t="shared" si="7"/>
        <v>11590</v>
      </c>
      <c r="P44" s="21">
        <f t="shared" si="7"/>
        <v>28674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47530</v>
      </c>
      <c r="E46" s="27">
        <f t="shared" si="5"/>
        <v>21730</v>
      </c>
      <c r="F46" s="27">
        <f t="shared" si="6"/>
        <v>25800</v>
      </c>
      <c r="G46" s="26">
        <f>'Прил. 11АЛЬФА 2020'!F35+'Прил. 11АЛЬФА 2020'!F38</f>
        <v>188</v>
      </c>
      <c r="H46" s="26">
        <f>'Прил. 11АЛЬФА 2020'!G35+'Прил. 11АЛЬФА 2020'!G38</f>
        <v>189</v>
      </c>
      <c r="I46" s="26">
        <f>'Прил. 11АЛЬФА 2020'!H35+'Прил. 11АЛЬФА 2020'!H38</f>
        <v>908</v>
      </c>
      <c r="J46" s="26">
        <f>'Прил. 11АЛЬФА 2020'!I35+'Прил. 11АЛЬФА 2020'!I38</f>
        <v>902</v>
      </c>
      <c r="K46" s="26">
        <f>'Прил. 11АЛЬФА 2020'!J35+'Прил. 11АЛЬФА 2020'!J38</f>
        <v>3714</v>
      </c>
      <c r="L46" s="26">
        <f>'Прил. 11АЛЬФА 2020'!K35+'Прил. 11АЛЬФА 2020'!K38</f>
        <v>3497</v>
      </c>
      <c r="M46" s="26">
        <f>'Прил. 11АЛЬФА 2020'!L35+'Прил. 11АЛЬФА 2020'!L38</f>
        <v>14326</v>
      </c>
      <c r="N46" s="26">
        <f>'Прил. 11АЛЬФА 2020'!M35+'Прил. 11АЛЬФА 2020'!M38</f>
        <v>15200</v>
      </c>
      <c r="O46" s="26">
        <f>'Прил. 11АЛЬФА 2020'!N35+'Прил. 11АЛЬФА 2020'!N38</f>
        <v>2594</v>
      </c>
      <c r="P46" s="26">
        <f>'Прил. 11АЛЬФА 2020'!O35+'Прил. 11АЛЬФА 2020'!O38</f>
        <v>6012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196297</v>
      </c>
      <c r="E48" s="27">
        <f t="shared" si="5"/>
        <v>90054</v>
      </c>
      <c r="F48" s="27">
        <f t="shared" si="6"/>
        <v>106243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2020'!F41+'Прил. 11АЛЬФА 2020'!F33+'Прил. 11АЛЬФА 2020'!F34</f>
        <v>738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2020'!G41+'Прил. 11АЛЬФА 2020'!G33+'Прил. 11АЛЬФА 2020'!G34</f>
        <v>716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2020'!H41+'Прил. 11АЛЬФА 2020'!H33+'Прил. 11АЛЬФА 2020'!H34</f>
        <v>4009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2020'!I41+'Прил. 11АЛЬФА 2020'!I33+'Прил. 11АЛЬФА 2020'!I34</f>
        <v>3705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2020'!J41+'Прил. 11АЛЬФА 2020'!J33+'Прил. 11АЛЬФА 2020'!J34</f>
        <v>15927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2020'!K41+'Прил. 11АЛЬФА 2020'!K33+'Прил. 11АЛЬФА 2020'!K34</f>
        <v>15079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2020'!L41+'Прил. 11АЛЬФА 2020'!L33+'Прил. 11АЛЬФА 2020'!L34</f>
        <v>61156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2020'!M41+'Прил. 11АЛЬФА 2020'!M33+'Прил. 11АЛЬФА 2020'!M34</f>
        <v>65782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2020'!N41+'Прил. 11АЛЬФА 2020'!N33+'Прил. 11АЛЬФА 2020'!N34</f>
        <v>8224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2020'!O41+'Прил. 11АЛЬФА 2020'!O33+'Прил. 11АЛЬФА 2020'!O34</f>
        <v>20961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2686</v>
      </c>
      <c r="E49" s="27">
        <f t="shared" si="5"/>
        <v>1165</v>
      </c>
      <c r="F49" s="27">
        <f t="shared" si="6"/>
        <v>1521</v>
      </c>
      <c r="G49" s="26">
        <f>'Прил. 11АЛЬФА 2020'!F36</f>
        <v>2</v>
      </c>
      <c r="H49" s="26">
        <f>'Прил. 11АЛЬФА 2020'!G36</f>
        <v>0</v>
      </c>
      <c r="I49" s="26">
        <f>'Прил. 11АЛЬФА 2020'!H36</f>
        <v>9</v>
      </c>
      <c r="J49" s="26">
        <f>'Прил. 11АЛЬФА 2020'!I36</f>
        <v>10</v>
      </c>
      <c r="K49" s="26">
        <f>'Прил. 11АЛЬФА 2020'!J36</f>
        <v>281</v>
      </c>
      <c r="L49" s="26">
        <f>'Прил. 11АЛЬФА 2020'!K36</f>
        <v>227</v>
      </c>
      <c r="M49" s="26">
        <f>'Прил. 11АЛЬФА 2020'!L36</f>
        <v>732</v>
      </c>
      <c r="N49" s="26">
        <f>'Прил. 11АЛЬФА 2020'!M36</f>
        <v>921</v>
      </c>
      <c r="O49" s="26">
        <f>'Прил. 11АЛЬФА 2020'!N36</f>
        <v>141</v>
      </c>
      <c r="P49" s="26">
        <f>'Прил. 11АЛЬФА 2020'!O36</f>
        <v>363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29867</v>
      </c>
      <c r="E50" s="27">
        <f t="shared" si="5"/>
        <v>13438</v>
      </c>
      <c r="F50" s="27">
        <f t="shared" si="6"/>
        <v>16429</v>
      </c>
      <c r="G50" s="26">
        <f>'Прил. 11АЛЬФА 2020'!F29+'Прил. 11АЛЬФА 2020'!F30+'Прил. 11АЛЬФА 2020'!F31+'Прил. 11АЛЬФА 2020'!F32+'Прил. 11АЛЬФА 2020'!F24</f>
        <v>185</v>
      </c>
      <c r="H50" s="26">
        <f>'Прил. 11АЛЬФА 2020'!G29+'Прил. 11АЛЬФА 2020'!G30+'Прил. 11АЛЬФА 2020'!G31+'Прил. 11АЛЬФА 2020'!G32+'Прил. 11АЛЬФА 2020'!G24</f>
        <v>171</v>
      </c>
      <c r="I50" s="26">
        <f>'Прил. 11АЛЬФА 2020'!H29+'Прил. 11АЛЬФА 2020'!H30+'Прил. 11АЛЬФА 2020'!H31+'Прил. 11АЛЬФА 2020'!H32+'Прил. 11АЛЬФА 2020'!H24</f>
        <v>954</v>
      </c>
      <c r="J50" s="26">
        <f>'Прил. 11АЛЬФА 2020'!I29+'Прил. 11АЛЬФА 2020'!I30+'Прил. 11АЛЬФА 2020'!I31+'Прил. 11АЛЬФА 2020'!I32+'Прил. 11АЛЬФА 2020'!I24</f>
        <v>812</v>
      </c>
      <c r="K50" s="26">
        <f>'Прил. 11АЛЬФА 2020'!J29+'Прил. 11АЛЬФА 2020'!J30+'Прил. 11АЛЬФА 2020'!J31+'Прил. 11АЛЬФА 2020'!J32+'Прил. 11АЛЬФА 2020'!J24</f>
        <v>3538</v>
      </c>
      <c r="L50" s="26">
        <f>'Прил. 11АЛЬФА 2020'!K29+'Прил. 11АЛЬФА 2020'!K30+'Прил. 11АЛЬФА 2020'!K31+'Прил. 11АЛЬФА 2020'!K32+'Прил. 11АЛЬФА 2020'!K24</f>
        <v>3383</v>
      </c>
      <c r="M50" s="26">
        <f>'Прил. 11АЛЬФА 2020'!L29+'Прил. 11АЛЬФА 2020'!L30+'Прил. 11АЛЬФА 2020'!L31+'Прил. 11АЛЬФА 2020'!L32+'Прил. 11АЛЬФА 2020'!L24</f>
        <v>8130</v>
      </c>
      <c r="N50" s="26">
        <f>'Прил. 11АЛЬФА 2020'!M29+'Прил. 11АЛЬФА 2020'!M30+'Прил. 11АЛЬФА 2020'!M31+'Прил. 11АЛЬФА 2020'!M32+'Прил. 11АЛЬФА 2020'!M24</f>
        <v>10725</v>
      </c>
      <c r="O50" s="26">
        <f>'Прил. 11АЛЬФА 2020'!N29+'Прил. 11АЛЬФА 2020'!N30+'Прил. 11АЛЬФА 2020'!N31+'Прил. 11АЛЬФА 2020'!N32+'Прил. 11АЛЬФА 2020'!N24</f>
        <v>631</v>
      </c>
      <c r="P50" s="26">
        <f>'Прил. 11АЛЬФА 2020'!O29+'Прил. 11АЛЬФА 2020'!O30+'Прил. 11АЛЬФА 2020'!O31+'Прил. 11АЛЬФА 2020'!O32+'Прил. 11АЛЬФА 2020'!O24</f>
        <v>1338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289322</v>
      </c>
      <c r="D20" s="53">
        <f>'Прил. 11 СОГАЗ 2020'!D20+'Прил. 11АЛЬФА 2020'!D20</f>
        <v>133612</v>
      </c>
      <c r="E20" s="53">
        <f>'Прил. 11 СОГАЗ 2020'!E20+'Прил. 11АЛЬФА 2020'!E20</f>
        <v>155710</v>
      </c>
      <c r="F20" s="53">
        <f>'Прил. 11 СОГАЗ 2020'!F20+'Прил. 11АЛЬФА 2020'!F20</f>
        <v>1186</v>
      </c>
      <c r="G20" s="53">
        <f>'Прил. 11 СОГАЗ 2020'!G20+'Прил. 11АЛЬФА 2020'!G20</f>
        <v>1146</v>
      </c>
      <c r="H20" s="53">
        <f>'Прил. 11 СОГАЗ 2020'!H20+'Прил. 11АЛЬФА 2020'!H20</f>
        <v>5912</v>
      </c>
      <c r="I20" s="53">
        <f>'Прил. 11 СОГАЗ 2020'!I20+'Прил. 11АЛЬФА 2020'!I20</f>
        <v>5707</v>
      </c>
      <c r="J20" s="53">
        <f>'Прил. 11 СОГАЗ 2020'!J20+'Прил. 11АЛЬФА 2020'!J20</f>
        <v>21489</v>
      </c>
      <c r="K20" s="53">
        <f>'Прил. 11 СОГАЗ 2020'!K20+'Прил. 11АЛЬФА 2020'!K20</f>
        <v>19877</v>
      </c>
      <c r="L20" s="53">
        <f>'Прил. 11 СОГАЗ 2020'!L20+'Прил. 11АЛЬФА 2020'!L20</f>
        <v>91480</v>
      </c>
      <c r="M20" s="53">
        <f>'Прил. 11 СОГАЗ 2020'!M20+'Прил. 11АЛЬФА 2020'!M20</f>
        <v>97516</v>
      </c>
      <c r="N20" s="53">
        <f>'Прил. 11 СОГАЗ 2020'!N20+'Прил. 11АЛЬФА 2020'!N20</f>
        <v>13545</v>
      </c>
      <c r="O20" s="53">
        <f>'Прил. 11 СОГАЗ 2020'!O20+'Прил. 11АЛЬФА 2020'!O20</f>
        <v>31464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8218</v>
      </c>
      <c r="D21" s="53">
        <f>'Прил. 11 СОГАЗ 2020'!D21+'Прил. 11АЛЬФА 2020'!D21</f>
        <v>3913</v>
      </c>
      <c r="E21" s="53">
        <f>'Прил. 11 СОГАЗ 2020'!E21+'Прил. 11АЛЬФА 2020'!E21</f>
        <v>4305</v>
      </c>
      <c r="F21" s="53">
        <f>'Прил. 11 СОГАЗ 2020'!F21+'Прил. 11АЛЬФА 2020'!F21</f>
        <v>40</v>
      </c>
      <c r="G21" s="53">
        <f>'Прил. 11 СОГАЗ 2020'!G21+'Прил. 11АЛЬФА 2020'!G21</f>
        <v>32</v>
      </c>
      <c r="H21" s="53">
        <f>'Прил. 11 СОГАЗ 2020'!H21+'Прил. 11АЛЬФА 2020'!H21</f>
        <v>183</v>
      </c>
      <c r="I21" s="53">
        <f>'Прил. 11 СОГАЗ 2020'!I21+'Прил. 11АЛЬФА 2020'!I21</f>
        <v>157</v>
      </c>
      <c r="J21" s="53">
        <f>'Прил. 11 СОГАЗ 2020'!J21+'Прил. 11АЛЬФА 2020'!J21</f>
        <v>699</v>
      </c>
      <c r="K21" s="53">
        <f>'Прил. 11 СОГАЗ 2020'!K21+'Прил. 11АЛЬФА 2020'!K21</f>
        <v>592</v>
      </c>
      <c r="L21" s="53">
        <f>'Прил. 11 СОГАЗ 2020'!L21+'Прил. 11АЛЬФА 2020'!L21</f>
        <v>2695</v>
      </c>
      <c r="M21" s="53">
        <f>'Прил. 11 СОГАЗ 2020'!M21+'Прил. 11АЛЬФА 2020'!M21</f>
        <v>2849</v>
      </c>
      <c r="N21" s="53">
        <f>'Прил. 11 СОГАЗ 2020'!N21+'Прил. 11АЛЬФА 2020'!N21</f>
        <v>296</v>
      </c>
      <c r="O21" s="53">
        <f>'Прил. 11 СОГАЗ 2020'!O21+'Прил. 11АЛЬФА 2020'!O21</f>
        <v>675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49101</v>
      </c>
      <c r="D22" s="53">
        <f>'Прил. 11 СОГАЗ 2020'!D22+'Прил. 11АЛЬФА 2020'!D22</f>
        <v>21152</v>
      </c>
      <c r="E22" s="53">
        <f>'Прил. 11 СОГАЗ 2020'!E22+'Прил. 11АЛЬФА 2020'!E22</f>
        <v>27949</v>
      </c>
      <c r="F22" s="53">
        <f>'Прил. 11 СОГАЗ 2020'!F22+'Прил. 11АЛЬФА 2020'!F22</f>
        <v>323</v>
      </c>
      <c r="G22" s="53">
        <f>'Прил. 11 СОГАЗ 2020'!G22+'Прил. 11АЛЬФА 2020'!G22</f>
        <v>347</v>
      </c>
      <c r="H22" s="53">
        <f>'Прил. 11 СОГАЗ 2020'!H22+'Прил. 11АЛЬФА 2020'!H22</f>
        <v>1479</v>
      </c>
      <c r="I22" s="53">
        <f>'Прил. 11 СОГАЗ 2020'!I22+'Прил. 11АЛЬФА 2020'!I22</f>
        <v>1467</v>
      </c>
      <c r="J22" s="53">
        <f>'Прил. 11 СОГАЗ 2020'!J22+'Прил. 11АЛЬФА 2020'!J22</f>
        <v>5077</v>
      </c>
      <c r="K22" s="53">
        <f>'Прил. 11 СОГАЗ 2020'!K22+'Прил. 11АЛЬФА 2020'!K22</f>
        <v>4985</v>
      </c>
      <c r="L22" s="53">
        <f>'Прил. 11 СОГАЗ 2020'!L22+'Прил. 11АЛЬФА 2020'!L22</f>
        <v>12934</v>
      </c>
      <c r="M22" s="53">
        <f>'Прил. 11 СОГАЗ 2020'!M22+'Прил. 11АЛЬФА 2020'!M22</f>
        <v>18237</v>
      </c>
      <c r="N22" s="53">
        <f>'Прил. 11 СОГАЗ 2020'!N22+'Прил. 11АЛЬФА 2020'!N22</f>
        <v>1339</v>
      </c>
      <c r="O22" s="53">
        <f>'Прил. 11 СОГАЗ 2020'!O22+'Прил. 11АЛЬФА 2020'!O22</f>
        <v>2913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1299</v>
      </c>
      <c r="D24" s="53">
        <f>'Прил. 11 СОГАЗ 2020'!D24+'Прил. 11АЛЬФА 2020'!D24</f>
        <v>645</v>
      </c>
      <c r="E24" s="53">
        <f>'Прил. 11 СОГАЗ 2020'!E24+'Прил. 11АЛЬФА 2020'!E24</f>
        <v>654</v>
      </c>
      <c r="F24" s="53">
        <f>'Прил. 11 СОГАЗ 2020'!F24+'Прил. 11АЛЬФА 2020'!F24</f>
        <v>2</v>
      </c>
      <c r="G24" s="53">
        <f>'Прил. 11 СОГАЗ 2020'!G24+'Прил. 11АЛЬФА 2020'!G24</f>
        <v>4</v>
      </c>
      <c r="H24" s="53">
        <f>'Прил. 11 СОГАЗ 2020'!H24+'Прил. 11АЛЬФА 2020'!H24</f>
        <v>24</v>
      </c>
      <c r="I24" s="53">
        <f>'Прил. 11 СОГАЗ 2020'!I24+'Прил. 11АЛЬФА 2020'!I24</f>
        <v>16</v>
      </c>
      <c r="J24" s="53">
        <f>'Прил. 11 СОГАЗ 2020'!J24+'Прил. 11АЛЬФА 2020'!J24</f>
        <v>96</v>
      </c>
      <c r="K24" s="53">
        <f>'Прил. 11 СОГАЗ 2020'!K24+'Прил. 11АЛЬФА 2020'!K24</f>
        <v>113</v>
      </c>
      <c r="L24" s="53">
        <f>'Прил. 11 СОГАЗ 2020'!L24+'Прил. 11АЛЬФА 2020'!L24</f>
        <v>483</v>
      </c>
      <c r="M24" s="53">
        <f>'Прил. 11 СОГАЗ 2020'!M24+'Прил. 11АЛЬФА 2020'!M24</f>
        <v>466</v>
      </c>
      <c r="N24" s="53">
        <f>'Прил. 11 СОГАЗ 2020'!N24+'Прил. 11АЛЬФА 2020'!N24</f>
        <v>40</v>
      </c>
      <c r="O24" s="53">
        <f>'Прил. 11 СОГАЗ 2020'!O24+'Прил. 11АЛЬФА 2020'!O24</f>
        <v>55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40343</v>
      </c>
      <c r="D25" s="53">
        <f>'Прил. 11 СОГАЗ 2020'!D25+'Прил. 11АЛЬФА 2020'!D25</f>
        <v>19900</v>
      </c>
      <c r="E25" s="53">
        <f>'Прил. 11 СОГАЗ 2020'!E25+'Прил. 11АЛЬФА 2020'!E25</f>
        <v>20443</v>
      </c>
      <c r="F25" s="53">
        <f>'Прил. 11 СОГАЗ 2020'!F25+'Прил. 11АЛЬФА 2020'!F25</f>
        <v>182</v>
      </c>
      <c r="G25" s="53">
        <f>'Прил. 11 СОГАЗ 2020'!G25+'Прил. 11АЛЬФА 2020'!G25</f>
        <v>137</v>
      </c>
      <c r="H25" s="53">
        <f>'Прил. 11 СОГАЗ 2020'!H25+'Прил. 11АЛЬФА 2020'!H25</f>
        <v>737</v>
      </c>
      <c r="I25" s="53">
        <f>'Прил. 11 СОГАЗ 2020'!I25+'Прил. 11АЛЬФА 2020'!I25</f>
        <v>689</v>
      </c>
      <c r="J25" s="53">
        <f>'Прил. 11 СОГАЗ 2020'!J25+'Прил. 11АЛЬФА 2020'!J25</f>
        <v>2932</v>
      </c>
      <c r="K25" s="53">
        <f>'Прил. 11 СОГАЗ 2020'!K25+'Прил. 11АЛЬФА 2020'!K25</f>
        <v>2806</v>
      </c>
      <c r="L25" s="53">
        <f>'Прил. 11 СОГАЗ 2020'!L25+'Прил. 11АЛЬФА 2020'!L25</f>
        <v>14257</v>
      </c>
      <c r="M25" s="53">
        <f>'Прил. 11 СОГАЗ 2020'!M25+'Прил. 11АЛЬФА 2020'!M25</f>
        <v>12740</v>
      </c>
      <c r="N25" s="53">
        <f>'Прил. 11 СОГАЗ 2020'!N25+'Прил. 11АЛЬФА 2020'!N25</f>
        <v>1792</v>
      </c>
      <c r="O25" s="53">
        <f>'Прил. 11 СОГАЗ 2020'!O25+'Прил. 11АЛЬФА 2020'!O25</f>
        <v>4071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558</v>
      </c>
      <c r="D26" s="53">
        <f>'Прил. 11 СОГАЗ 2020'!D26+'Прил. 11АЛЬФА 2020'!D26</f>
        <v>281</v>
      </c>
      <c r="E26" s="53">
        <f>'Прил. 11 СОГАЗ 2020'!E26+'Прил. 11АЛЬФА 2020'!E26</f>
        <v>277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5</v>
      </c>
      <c r="I26" s="53">
        <f>'Прил. 11 СОГАЗ 2020'!I26+'Прил. 11АЛЬФА 2020'!I26</f>
        <v>5</v>
      </c>
      <c r="J26" s="53">
        <f>'Прил. 11 СОГАЗ 2020'!J26+'Прил. 11АЛЬФА 2020'!J26</f>
        <v>39</v>
      </c>
      <c r="K26" s="53">
        <f>'Прил. 11 СОГАЗ 2020'!K26+'Прил. 11АЛЬФА 2020'!K26</f>
        <v>25</v>
      </c>
      <c r="L26" s="53">
        <f>'Прил. 11 СОГАЗ 2020'!L26+'Прил. 11АЛЬФА 2020'!L26</f>
        <v>212</v>
      </c>
      <c r="M26" s="53">
        <f>'Прил. 11 СОГАЗ 2020'!M26+'Прил. 11АЛЬФА 2020'!M26</f>
        <v>182</v>
      </c>
      <c r="N26" s="53">
        <f>'Прил. 11 СОГАЗ 2020'!N26+'Прил. 11АЛЬФА 2020'!N26</f>
        <v>25</v>
      </c>
      <c r="O26" s="53">
        <f>'Прил. 11 СОГАЗ 2020'!O26+'Прил. 11АЛЬФА 2020'!O26</f>
        <v>65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4350</v>
      </c>
      <c r="D27" s="53">
        <f>'Прил. 11 СОГАЗ 2020'!D27+'Прил. 11АЛЬФА 2020'!D27</f>
        <v>1916</v>
      </c>
      <c r="E27" s="53">
        <f>'Прил. 11 СОГАЗ 2020'!E27+'Прил. 11АЛЬФА 2020'!E27</f>
        <v>2434</v>
      </c>
      <c r="F27" s="53">
        <f>'Прил. 11 СОГАЗ 2020'!F27+'Прил. 11АЛЬФА 2020'!F27</f>
        <v>22</v>
      </c>
      <c r="G27" s="53">
        <f>'Прил. 11 СОГАЗ 2020'!G27+'Прил. 11АЛЬФА 2020'!G27</f>
        <v>22</v>
      </c>
      <c r="H27" s="53">
        <f>'Прил. 11 СОГАЗ 2020'!H27+'Прил. 11АЛЬФА 2020'!H27</f>
        <v>163</v>
      </c>
      <c r="I27" s="53">
        <f>'Прил. 11 СОГАЗ 2020'!I27+'Прил. 11АЛЬФА 2020'!I27</f>
        <v>149</v>
      </c>
      <c r="J27" s="53">
        <f>'Прил. 11 СОГАЗ 2020'!J27+'Прил. 11АЛЬФА 2020'!J27</f>
        <v>552</v>
      </c>
      <c r="K27" s="53">
        <f>'Прил. 11 СОГАЗ 2020'!K27+'Прил. 11АЛЬФА 2020'!K27</f>
        <v>519</v>
      </c>
      <c r="L27" s="53">
        <f>'Прил. 11 СОГАЗ 2020'!L27+'Прил. 11АЛЬФА 2020'!L27</f>
        <v>1128</v>
      </c>
      <c r="M27" s="53">
        <f>'Прил. 11 СОГАЗ 2020'!M27+'Прил. 11АЛЬФА 2020'!M27</f>
        <v>1608</v>
      </c>
      <c r="N27" s="53">
        <f>'Прил. 11 СОГАЗ 2020'!N27+'Прил. 11АЛЬФА 2020'!N27</f>
        <v>51</v>
      </c>
      <c r="O27" s="53">
        <f>'Прил. 11 СОГАЗ 2020'!O27+'Прил. 11АЛЬФА 2020'!O27</f>
        <v>136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32102</v>
      </c>
      <c r="D28" s="53">
        <f>'Прил. 11 СОГАЗ 2020'!D28+'Прил. 11АЛЬФА 2020'!D28</f>
        <v>14700</v>
      </c>
      <c r="E28" s="53">
        <f>'Прил. 11 СОГАЗ 2020'!E28+'Прил. 11АЛЬФА 2020'!E28</f>
        <v>17402</v>
      </c>
      <c r="F28" s="53">
        <f>'Прил. 11 СОГАЗ 2020'!F28+'Прил. 11АЛЬФА 2020'!F28</f>
        <v>180</v>
      </c>
      <c r="G28" s="53">
        <f>'Прил. 11 СОГАЗ 2020'!G28+'Прил. 11АЛЬФА 2020'!G28</f>
        <v>168</v>
      </c>
      <c r="H28" s="53">
        <f>'Прил. 11 СОГАЗ 2020'!H28+'Прил. 11АЛЬФА 2020'!H28</f>
        <v>876</v>
      </c>
      <c r="I28" s="53">
        <f>'Прил. 11 СОГАЗ 2020'!I28+'Прил. 11АЛЬФА 2020'!I28</f>
        <v>864</v>
      </c>
      <c r="J28" s="53">
        <f>'Прил. 11 СОГАЗ 2020'!J28+'Прил. 11АЛЬФА 2020'!J28</f>
        <v>2977</v>
      </c>
      <c r="K28" s="53">
        <f>'Прил. 11 СОГАЗ 2020'!K28+'Прил. 11АЛЬФА 2020'!K28</f>
        <v>2843</v>
      </c>
      <c r="L28" s="53">
        <f>'Прил. 11 СОГАЗ 2020'!L28+'Прил. 11АЛЬФА 2020'!L28</f>
        <v>9771</v>
      </c>
      <c r="M28" s="53">
        <f>'Прил. 11 СОГАЗ 2020'!M28+'Прил. 11АЛЬФА 2020'!M28</f>
        <v>11059</v>
      </c>
      <c r="N28" s="53">
        <f>'Прил. 11 СОГАЗ 2020'!N28+'Прил. 11АЛЬФА 2020'!N28</f>
        <v>896</v>
      </c>
      <c r="O28" s="53">
        <f>'Прил. 11 СОГАЗ 2020'!O28+'Прил. 11АЛЬФА 2020'!O28</f>
        <v>2468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14306</v>
      </c>
      <c r="D29" s="53">
        <f>'Прил. 11 СОГАЗ 2020'!D29+'Прил. 11АЛЬФА 2020'!D29</f>
        <v>6342</v>
      </c>
      <c r="E29" s="53">
        <f>'Прил. 11 СОГАЗ 2020'!E29+'Прил. 11АЛЬФА 2020'!E29</f>
        <v>7964</v>
      </c>
      <c r="F29" s="53">
        <f>'Прил. 11 СОГАЗ 2020'!F29+'Прил. 11АЛЬФА 2020'!F29</f>
        <v>74</v>
      </c>
      <c r="G29" s="53">
        <f>'Прил. 11 СОГАЗ 2020'!G29+'Прил. 11АЛЬФА 2020'!G29</f>
        <v>84</v>
      </c>
      <c r="H29" s="53">
        <f>'Прил. 11 СОГАЗ 2020'!H29+'Прил. 11АЛЬФА 2020'!H29</f>
        <v>435</v>
      </c>
      <c r="I29" s="53">
        <f>'Прил. 11 СОГАЗ 2020'!I29+'Прил. 11АЛЬФА 2020'!I29</f>
        <v>383</v>
      </c>
      <c r="J29" s="53">
        <f>'Прил. 11 СОГАЗ 2020'!J29+'Прил. 11АЛЬФА 2020'!J29</f>
        <v>1533</v>
      </c>
      <c r="K29" s="53">
        <f>'Прил. 11 СОГАЗ 2020'!K29+'Прил. 11АЛЬФА 2020'!K29</f>
        <v>1416</v>
      </c>
      <c r="L29" s="53">
        <f>'Прил. 11 СОГАЗ 2020'!L29+'Прил. 11АЛЬФА 2020'!L29</f>
        <v>3931</v>
      </c>
      <c r="M29" s="53">
        <f>'Прил. 11 СОГАЗ 2020'!M29+'Прил. 11АЛЬФА 2020'!M29</f>
        <v>5215</v>
      </c>
      <c r="N29" s="53">
        <f>'Прил. 11 СОГАЗ 2020'!N29+'Прил. 11АЛЬФА 2020'!N29</f>
        <v>369</v>
      </c>
      <c r="O29" s="53">
        <f>'Прил. 11 СОГАЗ 2020'!O29+'Прил. 11АЛЬФА 2020'!O29</f>
        <v>866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8594</v>
      </c>
      <c r="D30" s="53">
        <f>'Прил. 11 СОГАЗ 2020'!D30+'Прил. 11АЛЬФА 2020'!D30</f>
        <v>3594</v>
      </c>
      <c r="E30" s="53">
        <f>'Прил. 11 СОГАЗ 2020'!E30+'Прил. 11АЛЬФА 2020'!E30</f>
        <v>5000</v>
      </c>
      <c r="F30" s="53">
        <f>'Прил. 11 СОГАЗ 2020'!F30+'Прил. 11АЛЬФА 2020'!F30</f>
        <v>71</v>
      </c>
      <c r="G30" s="53">
        <f>'Прил. 11 СОГАЗ 2020'!G30+'Прил. 11АЛЬФА 2020'!G30</f>
        <v>65</v>
      </c>
      <c r="H30" s="53">
        <f>'Прил. 11 СОГАЗ 2020'!H30+'Прил. 11АЛЬФА 2020'!H30</f>
        <v>433</v>
      </c>
      <c r="I30" s="53">
        <f>'Прил. 11 СОГАЗ 2020'!I30+'Прил. 11АЛЬФА 2020'!I30</f>
        <v>386</v>
      </c>
      <c r="J30" s="53">
        <f>'Прил. 11 СОГАЗ 2020'!J30+'Прил. 11АЛЬФА 2020'!J30</f>
        <v>1165</v>
      </c>
      <c r="K30" s="53">
        <f>'Прил. 11 СОГАЗ 2020'!K30+'Прил. 11АЛЬФА 2020'!K30</f>
        <v>1123</v>
      </c>
      <c r="L30" s="53">
        <f>'Прил. 11 СОГАЗ 2020'!L30+'Прил. 11АЛЬФА 2020'!L30</f>
        <v>1849</v>
      </c>
      <c r="M30" s="53">
        <f>'Прил. 11 СОГАЗ 2020'!M30+'Прил. 11АЛЬФА 2020'!M30</f>
        <v>3271</v>
      </c>
      <c r="N30" s="53">
        <f>'Прил. 11 СОГАЗ 2020'!N30+'Прил. 11АЛЬФА 2020'!N30</f>
        <v>76</v>
      </c>
      <c r="O30" s="53">
        <f>'Прил. 11 СОГАЗ 2020'!O30+'Прил. 11АЛЬФА 2020'!O30</f>
        <v>155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12683</v>
      </c>
      <c r="D31" s="53">
        <f>'Прил. 11 СОГАЗ 2020'!D31+'Прил. 11АЛЬФА 2020'!D31</f>
        <v>5877</v>
      </c>
      <c r="E31" s="53">
        <f>'Прил. 11 СОГАЗ 2020'!E31+'Прил. 11АЛЬФА 2020'!E31</f>
        <v>6806</v>
      </c>
      <c r="F31" s="53">
        <f>'Прил. 11 СОГАЗ 2020'!F31+'Прил. 11АЛЬФА 2020'!F31</f>
        <v>70</v>
      </c>
      <c r="G31" s="53">
        <f>'Прил. 11 СОГАЗ 2020'!G31+'Прил. 11АЛЬФА 2020'!G31</f>
        <v>53</v>
      </c>
      <c r="H31" s="53">
        <f>'Прил. 11 СОГАЗ 2020'!H31+'Прил. 11АЛЬФА 2020'!H31</f>
        <v>365</v>
      </c>
      <c r="I31" s="53">
        <f>'Прил. 11 СОГАЗ 2020'!I31+'Прил. 11АЛЬФА 2020'!I31</f>
        <v>310</v>
      </c>
      <c r="J31" s="53">
        <f>'Прил. 11 СОГАЗ 2020'!J31+'Прил. 11АЛЬФА 2020'!J31</f>
        <v>1302</v>
      </c>
      <c r="K31" s="53">
        <f>'Прил. 11 СОГАЗ 2020'!K31+'Прил. 11АЛЬФА 2020'!K31</f>
        <v>1308</v>
      </c>
      <c r="L31" s="53">
        <f>'Прил. 11 СОГАЗ 2020'!L31+'Прил. 11АЛЬФА 2020'!L31</f>
        <v>3841</v>
      </c>
      <c r="M31" s="53">
        <f>'Прил. 11 СОГАЗ 2020'!M31+'Прил. 11АЛЬФА 2020'!M31</f>
        <v>4513</v>
      </c>
      <c r="N31" s="53">
        <f>'Прил. 11 СОГАЗ 2020'!N31+'Прил. 11АЛЬФА 2020'!N31</f>
        <v>299</v>
      </c>
      <c r="O31" s="53">
        <f>'Прил. 11 СОГАЗ 2020'!O31+'Прил. 11АЛЬФА 2020'!O31</f>
        <v>622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7022</v>
      </c>
      <c r="D32" s="53">
        <f>'Прил. 11 СОГАЗ 2020'!D32+'Прил. 11АЛЬФА 2020'!D32</f>
        <v>3097</v>
      </c>
      <c r="E32" s="53">
        <f>'Прил. 11 СОГАЗ 2020'!E32+'Прил. 11АЛЬФА 2020'!E32</f>
        <v>3925</v>
      </c>
      <c r="F32" s="53">
        <f>'Прил. 11 СОГАЗ 2020'!F32+'Прил. 11АЛЬФА 2020'!F32</f>
        <v>38</v>
      </c>
      <c r="G32" s="53">
        <f>'Прил. 11 СОГАЗ 2020'!G32+'Прил. 11АЛЬФА 2020'!G32</f>
        <v>35</v>
      </c>
      <c r="H32" s="53">
        <f>'Прил. 11 СОГАЗ 2020'!H32+'Прил. 11АЛЬФА 2020'!H32</f>
        <v>241</v>
      </c>
      <c r="I32" s="53">
        <f>'Прил. 11 СОГАЗ 2020'!I32+'Прил. 11АЛЬФА 2020'!I32</f>
        <v>195</v>
      </c>
      <c r="J32" s="53">
        <f>'Прил. 11 СОГАЗ 2020'!J32+'Прил. 11АЛЬФА 2020'!J32</f>
        <v>798</v>
      </c>
      <c r="K32" s="53">
        <f>'Прил. 11 СОГАЗ 2020'!K32+'Прил. 11АЛЬФА 2020'!K32</f>
        <v>758</v>
      </c>
      <c r="L32" s="53">
        <f>'Прил. 11 СОГАЗ 2020'!L32+'Прил. 11АЛЬФА 2020'!L32</f>
        <v>1891</v>
      </c>
      <c r="M32" s="53">
        <f>'Прил. 11 СОГАЗ 2020'!M32+'Прил. 11АЛЬФА 2020'!M32</f>
        <v>2733</v>
      </c>
      <c r="N32" s="53">
        <f>'Прил. 11 СОГАЗ 2020'!N32+'Прил. 11АЛЬФА 2020'!N32</f>
        <v>129</v>
      </c>
      <c r="O32" s="53">
        <f>'Прил. 11 СОГАЗ 2020'!O32+'Прил. 11АЛЬФА 2020'!O32</f>
        <v>204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54206</v>
      </c>
      <c r="D33" s="53">
        <f>'Прил. 11 СОГАЗ 2020'!D33+'Прил. 11АЛЬФА 2020'!D33</f>
        <v>24782</v>
      </c>
      <c r="E33" s="53">
        <f>'Прил. 11 СОГАЗ 2020'!E33+'Прил. 11АЛЬФА 2020'!E33</f>
        <v>29424</v>
      </c>
      <c r="F33" s="53">
        <f>'Прил. 11 СОГАЗ 2020'!F33+'Прил. 11АЛЬФА 2020'!F33</f>
        <v>191</v>
      </c>
      <c r="G33" s="53">
        <f>'Прил. 11 СОГАЗ 2020'!G33+'Прил. 11АЛЬФА 2020'!G33</f>
        <v>189</v>
      </c>
      <c r="H33" s="53">
        <f>'Прил. 11 СОГАЗ 2020'!H33+'Прил. 11АЛЬФА 2020'!H33</f>
        <v>1077</v>
      </c>
      <c r="I33" s="53">
        <f>'Прил. 11 СОГАЗ 2020'!I33+'Прил. 11АЛЬФА 2020'!I33</f>
        <v>972</v>
      </c>
      <c r="J33" s="53">
        <f>'Прил. 11 СОГАЗ 2020'!J33+'Прил. 11АЛЬФА 2020'!J33</f>
        <v>4057</v>
      </c>
      <c r="K33" s="53">
        <f>'Прил. 11 СОГАЗ 2020'!K33+'Прил. 11АЛЬФА 2020'!K33</f>
        <v>3831</v>
      </c>
      <c r="L33" s="53">
        <f>'Прил. 11 СОГАЗ 2020'!L33+'Прил. 11АЛЬФА 2020'!L33</f>
        <v>16838</v>
      </c>
      <c r="M33" s="53">
        <f>'Прил. 11 СОГАЗ 2020'!M33+'Прил. 11АЛЬФА 2020'!M33</f>
        <v>18048</v>
      </c>
      <c r="N33" s="53">
        <f>'Прил. 11 СОГАЗ 2020'!N33+'Прил. 11АЛЬФА 2020'!N33</f>
        <v>2619</v>
      </c>
      <c r="O33" s="53">
        <f>'Прил. 11 СОГАЗ 2020'!O33+'Прил. 11АЛЬФА 2020'!O33</f>
        <v>6384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30901</v>
      </c>
      <c r="D34" s="53">
        <f>'Прил. 11 СОГАЗ 2020'!D34+'Прил. 11АЛЬФА 2020'!D34</f>
        <v>14502</v>
      </c>
      <c r="E34" s="53">
        <f>'Прил. 11 СОГАЗ 2020'!E34+'Прил. 11АЛЬФА 2020'!E34</f>
        <v>16399</v>
      </c>
      <c r="F34" s="53">
        <f>'Прил. 11 СОГАЗ 2020'!F34+'Прил. 11АЛЬФА 2020'!F34</f>
        <v>119</v>
      </c>
      <c r="G34" s="53">
        <f>'Прил. 11 СОГАЗ 2020'!G34+'Прил. 11АЛЬФА 2020'!G34</f>
        <v>100</v>
      </c>
      <c r="H34" s="53">
        <f>'Прил. 11 СОГАЗ 2020'!H34+'Прил. 11АЛЬФА 2020'!H34</f>
        <v>606</v>
      </c>
      <c r="I34" s="53">
        <f>'Прил. 11 СОГАЗ 2020'!I34+'Прил. 11АЛЬФА 2020'!I34</f>
        <v>597</v>
      </c>
      <c r="J34" s="53">
        <f>'Прил. 11 СОГАЗ 2020'!J34+'Прил. 11АЛЬФА 2020'!J34</f>
        <v>2421</v>
      </c>
      <c r="K34" s="53">
        <f>'Прил. 11 СОГАЗ 2020'!K34+'Прил. 11АЛЬФА 2020'!K34</f>
        <v>2287</v>
      </c>
      <c r="L34" s="53">
        <f>'Прил. 11 СОГАЗ 2020'!L34+'Прил. 11АЛЬФА 2020'!L34</f>
        <v>10056</v>
      </c>
      <c r="M34" s="53">
        <f>'Прил. 11 СОГАЗ 2020'!M34+'Прил. 11АЛЬФА 2020'!M34</f>
        <v>10092</v>
      </c>
      <c r="N34" s="53">
        <f>'Прил. 11 СОГАЗ 2020'!N34+'Прил. 11АЛЬФА 2020'!N34</f>
        <v>1300</v>
      </c>
      <c r="O34" s="53">
        <f>'Прил. 11 СОГАЗ 2020'!O34+'Прил. 11АЛЬФА 2020'!O34</f>
        <v>3323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44979</v>
      </c>
      <c r="D35" s="53">
        <f>'Прил. 11 СОГАЗ 2020'!D35+'Прил. 11АЛЬФА 2020'!D35</f>
        <v>20664</v>
      </c>
      <c r="E35" s="53">
        <f>'Прил. 11 СОГАЗ 2020'!E35+'Прил. 11АЛЬФА 2020'!E35</f>
        <v>24315</v>
      </c>
      <c r="F35" s="53">
        <f>'Прил. 11 СОГАЗ 2020'!F35+'Прил. 11АЛЬФА 2020'!F35</f>
        <v>179</v>
      </c>
      <c r="G35" s="53">
        <f>'Прил. 11 СОГАЗ 2020'!G35+'Прил. 11АЛЬФА 2020'!G35</f>
        <v>171</v>
      </c>
      <c r="H35" s="53">
        <f>'Прил. 11 СОГАЗ 2020'!H35+'Прил. 11АЛЬФА 2020'!H35</f>
        <v>849</v>
      </c>
      <c r="I35" s="53">
        <f>'Прил. 11 СОГАЗ 2020'!I35+'Прил. 11АЛЬФА 2020'!I35</f>
        <v>838</v>
      </c>
      <c r="J35" s="53">
        <f>'Прил. 11 СОГАЗ 2020'!J35+'Прил. 11АЛЬФА 2020'!J35</f>
        <v>3504</v>
      </c>
      <c r="K35" s="53">
        <f>'Прил. 11 СОГАЗ 2020'!K35+'Прил. 11АЛЬФА 2020'!K35</f>
        <v>3251</v>
      </c>
      <c r="L35" s="53">
        <f>'Прил. 11 СОГАЗ 2020'!L35+'Прил. 11АЛЬФА 2020'!L35</f>
        <v>13787</v>
      </c>
      <c r="M35" s="53">
        <f>'Прил. 11 СОГАЗ 2020'!M35+'Прил. 11АЛЬФА 2020'!M35</f>
        <v>14599</v>
      </c>
      <c r="N35" s="53">
        <f>'Прил. 11 СОГАЗ 2020'!N35+'Прил. 11АЛЬФА 2020'!N35</f>
        <v>2345</v>
      </c>
      <c r="O35" s="53">
        <f>'Прил. 11 СОГАЗ 2020'!O35+'Прил. 11АЛЬФА 2020'!O35</f>
        <v>5456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16748</v>
      </c>
      <c r="D36" s="53">
        <f>'Прил. 11 СОГАЗ 2020'!D36+'Прил. 11АЛЬФА 2020'!D36</f>
        <v>7872</v>
      </c>
      <c r="E36" s="53">
        <f>'Прил. 11 СОГАЗ 2020'!E36+'Прил. 11АЛЬФА 2020'!E36</f>
        <v>8876</v>
      </c>
      <c r="F36" s="53">
        <f>'Прил. 11 СОГАЗ 2020'!F36+'Прил. 11АЛЬФА 2020'!F36</f>
        <v>67</v>
      </c>
      <c r="G36" s="53">
        <f>'Прил. 11 СОГАЗ 2020'!G36+'Прил. 11АЛЬФА 2020'!G36</f>
        <v>55</v>
      </c>
      <c r="H36" s="53">
        <f>'Прил. 11 СОГАЗ 2020'!H36+'Прил. 11АЛЬФА 2020'!H36</f>
        <v>349</v>
      </c>
      <c r="I36" s="53">
        <f>'Прил. 11 СОГАЗ 2020'!I36+'Прил. 11АЛЬФА 2020'!I36</f>
        <v>299</v>
      </c>
      <c r="J36" s="53">
        <f>'Прил. 11 СОГАЗ 2020'!J36+'Прил. 11АЛЬФА 2020'!J36</f>
        <v>1399</v>
      </c>
      <c r="K36" s="53">
        <f>'Прил. 11 СОГАЗ 2020'!K36+'Прил. 11АЛЬФА 2020'!K36</f>
        <v>1300</v>
      </c>
      <c r="L36" s="53">
        <f>'Прил. 11 СОГАЗ 2020'!L36+'Прил. 11АЛЬФА 2020'!L36</f>
        <v>5257</v>
      </c>
      <c r="M36" s="53">
        <f>'Прил. 11 СОГАЗ 2020'!M36+'Прил. 11АЛЬФА 2020'!M36</f>
        <v>5449</v>
      </c>
      <c r="N36" s="53">
        <f>'Прил. 11 СОГАЗ 2020'!N36+'Прил. 11АЛЬФА 2020'!N36</f>
        <v>800</v>
      </c>
      <c r="O36" s="53">
        <f>'Прил. 11 СОГАЗ 2020'!O36+'Прил. 11АЛЬФА 2020'!O36</f>
        <v>1773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2107</v>
      </c>
      <c r="D37" s="53">
        <f>'Прил. 11 СОГАЗ 2020'!D37+'Прил. 11АЛЬФА 2020'!D37</f>
        <v>999</v>
      </c>
      <c r="E37" s="53">
        <f>'Прил. 11 СОГАЗ 2020'!E37+'Прил. 11АЛЬФА 2020'!E37</f>
        <v>1108</v>
      </c>
      <c r="F37" s="53">
        <f>'Прил. 11 СОГАЗ 2020'!F37+'Прил. 11АЛЬФА 2020'!F37</f>
        <v>6</v>
      </c>
      <c r="G37" s="53">
        <f>'Прил. 11 СОГАЗ 2020'!G37+'Прил. 11АЛЬФА 2020'!G37</f>
        <v>3</v>
      </c>
      <c r="H37" s="53">
        <f>'Прил. 11 СОГАЗ 2020'!H37+'Прил. 11АЛЬФА 2020'!H37</f>
        <v>38</v>
      </c>
      <c r="I37" s="53">
        <f>'Прил. 11 СОГАЗ 2020'!I37+'Прил. 11АЛЬФА 2020'!I37</f>
        <v>36</v>
      </c>
      <c r="J37" s="53">
        <f>'Прил. 11 СОГАЗ 2020'!J37+'Прил. 11АЛЬФА 2020'!J37</f>
        <v>190</v>
      </c>
      <c r="K37" s="53">
        <f>'Прил. 11 СОГАЗ 2020'!K37+'Прил. 11АЛЬФА 2020'!K37</f>
        <v>178</v>
      </c>
      <c r="L37" s="53">
        <f>'Прил. 11 СОГАЗ 2020'!L37+'Прил. 11АЛЬФА 2020'!L37</f>
        <v>672</v>
      </c>
      <c r="M37" s="53">
        <f>'Прил. 11 СОГАЗ 2020'!M37+'Прил. 11АЛЬФА 2020'!M37</f>
        <v>666</v>
      </c>
      <c r="N37" s="53">
        <f>'Прил. 11 СОГАЗ 2020'!N37+'Прил. 11АЛЬФА 2020'!N37</f>
        <v>93</v>
      </c>
      <c r="O37" s="53">
        <f>'Прил. 11 СОГАЗ 2020'!O37+'Прил. 11АЛЬФА 2020'!O37</f>
        <v>225</v>
      </c>
    </row>
    <row r="38" spans="1:15" s="35" customFormat="1" ht="18.75">
      <c r="A38" s="50">
        <v>15</v>
      </c>
      <c r="B38" s="51" t="s">
        <v>102</v>
      </c>
      <c r="C38" s="52">
        <f t="shared" si="0"/>
        <v>5303</v>
      </c>
      <c r="D38" s="53">
        <f>'Прил. 11 СОГАЗ 2020'!D38+'Прил. 11АЛЬФА 2020'!D38</f>
        <v>2501</v>
      </c>
      <c r="E38" s="53">
        <f>'Прил. 11 СОГАЗ 2020'!E38+'Прил. 11АЛЬФА 2020'!E38</f>
        <v>2802</v>
      </c>
      <c r="F38" s="53">
        <f>'Прил. 11 СОГАЗ 2020'!F38+'Прил. 11АЛЬФА 2020'!F38</f>
        <v>11</v>
      </c>
      <c r="G38" s="53">
        <f>'Прил. 11 СОГАЗ 2020'!G38+'Прил. 11АЛЬФА 2020'!G38</f>
        <v>20</v>
      </c>
      <c r="H38" s="53">
        <f>'Прил. 11 СОГАЗ 2020'!H38+'Прил. 11АЛЬФА 2020'!H38</f>
        <v>73</v>
      </c>
      <c r="I38" s="53">
        <f>'Прил. 11 СОГАЗ 2020'!I38+'Прил. 11АЛЬФА 2020'!I38</f>
        <v>69</v>
      </c>
      <c r="J38" s="53">
        <f>'Прил. 11 СОГАЗ 2020'!J38+'Прил. 11АЛЬФА 2020'!J38</f>
        <v>333</v>
      </c>
      <c r="K38" s="53">
        <f>'Прил. 11 СОГАЗ 2020'!K38+'Прил. 11АЛЬФА 2020'!K38</f>
        <v>361</v>
      </c>
      <c r="L38" s="53">
        <f>'Прил. 11 СОГАЗ 2020'!L38+'Прил. 11АЛЬФА 2020'!L38</f>
        <v>1699</v>
      </c>
      <c r="M38" s="53">
        <f>'Прил. 11 СОГАЗ 2020'!M38+'Прил. 11АЛЬФА 2020'!M38</f>
        <v>1604</v>
      </c>
      <c r="N38" s="53">
        <f>'Прил. 11 СОГАЗ 2020'!N38+'Прил. 11АЛЬФА 2020'!N38</f>
        <v>385</v>
      </c>
      <c r="O38" s="53">
        <f>'Прил. 11 СОГАЗ 2020'!O38+'Прил. 11АЛЬФА 2020'!O38</f>
        <v>748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43896</v>
      </c>
      <c r="D39" s="53">
        <f>'Прил. 11 СОГАЗ 2020'!D39+'Прил. 11АЛЬФА 2020'!D39</f>
        <v>19984</v>
      </c>
      <c r="E39" s="53">
        <f>'Прил. 11 СОГАЗ 2020'!E39+'Прил. 11АЛЬФА 2020'!E39</f>
        <v>23912</v>
      </c>
      <c r="F39" s="53">
        <f>'Прил. 11 СОГАЗ 2020'!F39+'Прил. 11АЛЬФА 2020'!F39</f>
        <v>179</v>
      </c>
      <c r="G39" s="53">
        <f>'Прил. 11 СОГАЗ 2020'!G39+'Прил. 11АЛЬФА 2020'!G39</f>
        <v>150</v>
      </c>
      <c r="H39" s="53">
        <f>'Прил. 11 СОГАЗ 2020'!H39+'Прил. 11АЛЬФА 2020'!H39</f>
        <v>907</v>
      </c>
      <c r="I39" s="53">
        <f>'Прил. 11 СОГАЗ 2020'!I39+'Прил. 11АЛЬФА 2020'!I39</f>
        <v>807</v>
      </c>
      <c r="J39" s="53">
        <f>'Прил. 11 СОГАЗ 2020'!J39+'Прил. 11АЛЬФА 2020'!J39</f>
        <v>3490</v>
      </c>
      <c r="K39" s="53">
        <f>'Прил. 11 СОГАЗ 2020'!K39+'Прил. 11АЛЬФА 2020'!K39</f>
        <v>3262</v>
      </c>
      <c r="L39" s="53">
        <f>'Прил. 11 СОГАЗ 2020'!L39+'Прил. 11АЛЬФА 2020'!L39</f>
        <v>13488</v>
      </c>
      <c r="M39" s="53">
        <f>'Прил. 11 СОГАЗ 2020'!M39+'Прил. 11АЛЬФА 2020'!M39</f>
        <v>14774</v>
      </c>
      <c r="N39" s="53">
        <f>'Прил. 11 СОГАЗ 2020'!N39+'Прил. 11АЛЬФА 2020'!N39</f>
        <v>1920</v>
      </c>
      <c r="O39" s="53">
        <f>'Прил. 11 СОГАЗ 2020'!O39+'Прил. 11АЛЬФА 2020'!O39</f>
        <v>4919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27449</v>
      </c>
      <c r="D40" s="53">
        <f>'Прил. 11 СОГАЗ 2020'!D40+'Прил. 11АЛЬФА 2020'!D40</f>
        <v>12397</v>
      </c>
      <c r="E40" s="53">
        <f>'Прил. 11 СОГАЗ 2020'!E40+'Прил. 11АЛЬФА 2020'!E40</f>
        <v>15052</v>
      </c>
      <c r="F40" s="53">
        <f>'Прил. 11 СОГАЗ 2020'!F40+'Прил. 11АЛЬФА 2020'!F40</f>
        <v>121</v>
      </c>
      <c r="G40" s="53">
        <f>'Прил. 11 СОГАЗ 2020'!G40+'Прил. 11АЛЬФА 2020'!G40</f>
        <v>118</v>
      </c>
      <c r="H40" s="53">
        <f>'Прил. 11 СОГАЗ 2020'!H40+'Прил. 11АЛЬФА 2020'!H40</f>
        <v>627</v>
      </c>
      <c r="I40" s="53">
        <f>'Прил. 11 СОГАЗ 2020'!I40+'Прил. 11АЛЬФА 2020'!I40</f>
        <v>563</v>
      </c>
      <c r="J40" s="53">
        <f>'Прил. 11 СОГАЗ 2020'!J40+'Прил. 11АЛЬФА 2020'!J40</f>
        <v>2382</v>
      </c>
      <c r="K40" s="53">
        <f>'Прил. 11 СОГАЗ 2020'!K40+'Прил. 11АЛЬФА 2020'!K40</f>
        <v>2323</v>
      </c>
      <c r="L40" s="53">
        <f>'Прил. 11 СОГАЗ 2020'!L40+'Прил. 11АЛЬФА 2020'!L40</f>
        <v>8216</v>
      </c>
      <c r="M40" s="53">
        <f>'Прил. 11 СОГАЗ 2020'!M40+'Прил. 11АЛЬФА 2020'!M40</f>
        <v>9386</v>
      </c>
      <c r="N40" s="53">
        <f>'Прил. 11 СОГАЗ 2020'!N40+'Прил. 11АЛЬФА 2020'!N40</f>
        <v>1051</v>
      </c>
      <c r="O40" s="53">
        <f>'Прил. 11 СОГАЗ 2020'!O40+'Прил. 11АЛЬФА 2020'!O40</f>
        <v>2662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18957</v>
      </c>
      <c r="D41" s="53">
        <f>'Прил. 11 СОГАЗ 2020'!D41+'Прил. 11АЛЬФА 2020'!D41</f>
        <v>8907</v>
      </c>
      <c r="E41" s="53">
        <f>'Прил. 11 СОГАЗ 2020'!E41+'Прил. 11АЛЬФА 2020'!E41</f>
        <v>10050</v>
      </c>
      <c r="F41" s="53">
        <f>'Прил. 11 СОГАЗ 2020'!F41+'Прил. 11АЛЬФА 2020'!F41</f>
        <v>59</v>
      </c>
      <c r="G41" s="53">
        <f>'Прил. 11 СОГАЗ 2020'!G41+'Прил. 11АЛЬФА 2020'!G41</f>
        <v>65</v>
      </c>
      <c r="H41" s="53">
        <f>'Прил. 11 СОГАЗ 2020'!H41+'Прил. 11АЛЬФА 2020'!H41</f>
        <v>374</v>
      </c>
      <c r="I41" s="53">
        <f>'Прил. 11 СОГАЗ 2020'!I41+'Прил. 11АЛЬФА 2020'!I41</f>
        <v>323</v>
      </c>
      <c r="J41" s="53">
        <f>'Прил. 11 СОГАЗ 2020'!J41+'Прил. 11АЛЬФА 2020'!J41</f>
        <v>1450</v>
      </c>
      <c r="K41" s="53">
        <f>'Прил. 11 СОГАЗ 2020'!K41+'Прил. 11АЛЬФА 2020'!K41</f>
        <v>1377</v>
      </c>
      <c r="L41" s="53">
        <f>'Прил. 11 СОГАЗ 2020'!L41+'Прил. 11АЛЬФА 2020'!L41</f>
        <v>6064</v>
      </c>
      <c r="M41" s="53">
        <f>'Прил. 11 СОГАЗ 2020'!M41+'Прил. 11АЛЬФА 2020'!M41</f>
        <v>6119</v>
      </c>
      <c r="N41" s="53">
        <f>'Прил. 11 СОГАЗ 2020'!N41+'Прил. 11АЛЬФА 2020'!N41</f>
        <v>960</v>
      </c>
      <c r="O41" s="53">
        <f>'Прил. 11 СОГАЗ 2020'!O41+'Прил. 11АЛЬФА 2020'!O41</f>
        <v>2166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10319</v>
      </c>
      <c r="D42" s="53">
        <f>'Прил. 11 СОГАЗ 2020'!D42+'Прил. 11АЛЬФА 2020'!D42</f>
        <v>5094</v>
      </c>
      <c r="E42" s="53">
        <f>'Прил. 11 СОГАЗ 2020'!E42+'Прил. 11АЛЬФА 2020'!E42</f>
        <v>5225</v>
      </c>
      <c r="F42" s="53">
        <f>'Прил. 11 СОГАЗ 2020'!F42+'Прил. 11АЛЬФА 2020'!F42</f>
        <v>33</v>
      </c>
      <c r="G42" s="53">
        <f>'Прил. 11 СОГАЗ 2020'!G42+'Прил. 11АЛЬФА 2020'!G42</f>
        <v>39</v>
      </c>
      <c r="H42" s="53">
        <f>'Прил. 11 СОГАЗ 2020'!H42+'Прил. 11АЛЬФА 2020'!H42</f>
        <v>171</v>
      </c>
      <c r="I42" s="53">
        <f>'Прил. 11 СОГАЗ 2020'!I42+'Прил. 11АЛЬФА 2020'!I42</f>
        <v>186</v>
      </c>
      <c r="J42" s="53">
        <f>'Прил. 11 СОГАЗ 2020'!J42+'Прил. 11АЛЬФА 2020'!J42</f>
        <v>797</v>
      </c>
      <c r="K42" s="53">
        <f>'Прил. 11 СОГАЗ 2020'!K42+'Прил. 11АЛЬФА 2020'!K42</f>
        <v>724</v>
      </c>
      <c r="L42" s="53">
        <f>'Прил. 11 СОГАЗ 2020'!L42+'Прил. 11АЛЬФА 2020'!L42</f>
        <v>3601</v>
      </c>
      <c r="M42" s="53">
        <f>'Прил. 11 СОГАЗ 2020'!M42+'Прил. 11АЛЬФА 2020'!M42</f>
        <v>3102</v>
      </c>
      <c r="N42" s="53">
        <f>'Прил. 11 СОГАЗ 2020'!N42+'Прил. 11АЛЬФА 2020'!N42</f>
        <v>492</v>
      </c>
      <c r="O42" s="53">
        <f>'Прил. 11 СОГАЗ 2020'!O42+'Прил. 11АЛЬФА 2020'!O42</f>
        <v>1174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711880</v>
      </c>
      <c r="D43" s="52">
        <f t="shared" si="2"/>
        <v>327538</v>
      </c>
      <c r="E43" s="52">
        <f t="shared" si="2"/>
        <v>384342</v>
      </c>
      <c r="F43" s="52">
        <f t="shared" si="2"/>
        <v>3107</v>
      </c>
      <c r="G43" s="52">
        <f t="shared" si="2"/>
        <v>2968</v>
      </c>
      <c r="H43" s="52">
        <f t="shared" si="2"/>
        <v>15698</v>
      </c>
      <c r="I43" s="52">
        <f t="shared" si="2"/>
        <v>14820</v>
      </c>
      <c r="J43" s="52">
        <f t="shared" si="2"/>
        <v>57754</v>
      </c>
      <c r="K43" s="52">
        <f t="shared" si="2"/>
        <v>54464</v>
      </c>
      <c r="L43" s="52">
        <f t="shared" si="2"/>
        <v>220571</v>
      </c>
      <c r="M43" s="52">
        <f t="shared" si="2"/>
        <v>240531</v>
      </c>
      <c r="N43" s="52">
        <f t="shared" si="2"/>
        <v>30408</v>
      </c>
      <c r="O43" s="52">
        <f t="shared" si="2"/>
        <v>71559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7"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228836</v>
      </c>
      <c r="D20" s="53">
        <f t="shared" ref="D20:D42" si="1">F20+H20+J20+L20+N20</f>
        <v>104689</v>
      </c>
      <c r="E20" s="53">
        <f t="shared" ref="E20:E42" si="2">G20+I20+K20+M20+O20</f>
        <v>124147</v>
      </c>
      <c r="F20" s="53">
        <v>924</v>
      </c>
      <c r="G20" s="53">
        <v>912</v>
      </c>
      <c r="H20" s="53">
        <v>4664</v>
      </c>
      <c r="I20" s="53">
        <v>4560</v>
      </c>
      <c r="J20" s="53">
        <v>17876</v>
      </c>
      <c r="K20" s="53">
        <v>16372</v>
      </c>
      <c r="L20" s="53">
        <v>70157</v>
      </c>
      <c r="M20" s="53">
        <v>76297</v>
      </c>
      <c r="N20" s="53">
        <v>11068</v>
      </c>
      <c r="O20" s="53">
        <v>26006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4685</v>
      </c>
      <c r="D21" s="53">
        <f t="shared" si="1"/>
        <v>2199</v>
      </c>
      <c r="E21" s="53">
        <f t="shared" si="2"/>
        <v>2486</v>
      </c>
      <c r="F21" s="53">
        <v>28</v>
      </c>
      <c r="G21" s="53">
        <v>25</v>
      </c>
      <c r="H21" s="53">
        <v>126</v>
      </c>
      <c r="I21" s="53">
        <v>111</v>
      </c>
      <c r="J21" s="53">
        <v>369</v>
      </c>
      <c r="K21" s="53">
        <v>298</v>
      </c>
      <c r="L21" s="53">
        <v>1502</v>
      </c>
      <c r="M21" s="53">
        <v>1689</v>
      </c>
      <c r="N21" s="53">
        <v>174</v>
      </c>
      <c r="O21" s="53">
        <v>363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26157</v>
      </c>
      <c r="D22" s="53">
        <f t="shared" si="1"/>
        <v>11131</v>
      </c>
      <c r="E22" s="53">
        <f t="shared" si="2"/>
        <v>15026</v>
      </c>
      <c r="F22" s="53">
        <v>236</v>
      </c>
      <c r="G22" s="53">
        <v>245</v>
      </c>
      <c r="H22" s="53">
        <v>898</v>
      </c>
      <c r="I22" s="53">
        <v>882</v>
      </c>
      <c r="J22" s="53">
        <v>2514</v>
      </c>
      <c r="K22" s="53">
        <v>2505</v>
      </c>
      <c r="L22" s="53">
        <v>6769</v>
      </c>
      <c r="M22" s="53">
        <v>10051</v>
      </c>
      <c r="N22" s="53">
        <v>714</v>
      </c>
      <c r="O22" s="53">
        <v>1343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69</v>
      </c>
      <c r="D24" s="53">
        <f t="shared" si="1"/>
        <v>37</v>
      </c>
      <c r="E24" s="53">
        <f t="shared" si="2"/>
        <v>32</v>
      </c>
      <c r="F24" s="53">
        <v>0</v>
      </c>
      <c r="G24" s="53">
        <v>1</v>
      </c>
      <c r="H24" s="53">
        <v>1</v>
      </c>
      <c r="I24" s="53">
        <v>1</v>
      </c>
      <c r="J24" s="53">
        <v>2</v>
      </c>
      <c r="K24" s="53">
        <v>4</v>
      </c>
      <c r="L24" s="53">
        <v>33</v>
      </c>
      <c r="M24" s="53">
        <v>23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37370</v>
      </c>
      <c r="D25" s="53">
        <f t="shared" si="1"/>
        <v>18037</v>
      </c>
      <c r="E25" s="53">
        <f t="shared" si="2"/>
        <v>19333</v>
      </c>
      <c r="F25" s="53">
        <v>173</v>
      </c>
      <c r="G25" s="53">
        <v>129</v>
      </c>
      <c r="H25" s="53">
        <v>721</v>
      </c>
      <c r="I25" s="53">
        <v>671</v>
      </c>
      <c r="J25" s="53">
        <v>2823</v>
      </c>
      <c r="K25" s="53">
        <v>2708</v>
      </c>
      <c r="L25" s="53">
        <v>12613</v>
      </c>
      <c r="M25" s="53">
        <v>11899</v>
      </c>
      <c r="N25" s="53">
        <v>1707</v>
      </c>
      <c r="O25" s="53">
        <v>3926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540</v>
      </c>
      <c r="D26" s="53">
        <f t="shared" si="1"/>
        <v>271</v>
      </c>
      <c r="E26" s="53">
        <f t="shared" si="2"/>
        <v>269</v>
      </c>
      <c r="F26" s="53">
        <v>0</v>
      </c>
      <c r="G26" s="53">
        <v>0</v>
      </c>
      <c r="H26" s="53">
        <v>5</v>
      </c>
      <c r="I26" s="53">
        <v>5</v>
      </c>
      <c r="J26" s="53">
        <v>38</v>
      </c>
      <c r="K26" s="53">
        <v>25</v>
      </c>
      <c r="L26" s="53">
        <v>203</v>
      </c>
      <c r="M26" s="53">
        <v>174</v>
      </c>
      <c r="N26" s="53">
        <v>25</v>
      </c>
      <c r="O26" s="53">
        <v>65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525</v>
      </c>
      <c r="D27" s="53">
        <f t="shared" si="1"/>
        <v>226</v>
      </c>
      <c r="E27" s="53">
        <f t="shared" si="2"/>
        <v>299</v>
      </c>
      <c r="F27" s="53">
        <v>0</v>
      </c>
      <c r="G27" s="53">
        <v>2</v>
      </c>
      <c r="H27" s="53">
        <v>3</v>
      </c>
      <c r="I27" s="53">
        <v>5</v>
      </c>
      <c r="J27" s="53">
        <v>49</v>
      </c>
      <c r="K27" s="53">
        <v>46</v>
      </c>
      <c r="L27" s="53">
        <v>158</v>
      </c>
      <c r="M27" s="53">
        <v>220</v>
      </c>
      <c r="N27" s="53">
        <v>16</v>
      </c>
      <c r="O27" s="53">
        <v>26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31767</v>
      </c>
      <c r="D28" s="53">
        <f t="shared" si="1"/>
        <v>14460</v>
      </c>
      <c r="E28" s="53">
        <f t="shared" si="2"/>
        <v>17307</v>
      </c>
      <c r="F28" s="53">
        <v>180</v>
      </c>
      <c r="G28" s="53">
        <v>166</v>
      </c>
      <c r="H28" s="53">
        <v>875</v>
      </c>
      <c r="I28" s="53">
        <v>862</v>
      </c>
      <c r="J28" s="53">
        <v>2970</v>
      </c>
      <c r="K28" s="53">
        <v>2828</v>
      </c>
      <c r="L28" s="53">
        <v>9545</v>
      </c>
      <c r="M28" s="53">
        <v>10988</v>
      </c>
      <c r="N28" s="53">
        <v>890</v>
      </c>
      <c r="O28" s="53">
        <v>2463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5175</v>
      </c>
      <c r="D29" s="53">
        <f t="shared" si="1"/>
        <v>2221</v>
      </c>
      <c r="E29" s="53">
        <f t="shared" si="2"/>
        <v>2954</v>
      </c>
      <c r="F29" s="53">
        <v>20</v>
      </c>
      <c r="G29" s="53">
        <v>29</v>
      </c>
      <c r="H29" s="53">
        <v>213</v>
      </c>
      <c r="I29" s="53">
        <v>187</v>
      </c>
      <c r="J29" s="53">
        <v>474</v>
      </c>
      <c r="K29" s="53">
        <v>482</v>
      </c>
      <c r="L29" s="53">
        <v>1404</v>
      </c>
      <c r="M29" s="53">
        <v>1995</v>
      </c>
      <c r="N29" s="53">
        <v>110</v>
      </c>
      <c r="O29" s="53">
        <v>261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4315</v>
      </c>
      <c r="D30" s="53">
        <f t="shared" si="1"/>
        <v>1759</v>
      </c>
      <c r="E30" s="53">
        <f t="shared" si="2"/>
        <v>2556</v>
      </c>
      <c r="F30" s="53">
        <v>46</v>
      </c>
      <c r="G30" s="53">
        <v>38</v>
      </c>
      <c r="H30" s="53">
        <v>286</v>
      </c>
      <c r="I30" s="53">
        <v>256</v>
      </c>
      <c r="J30" s="53">
        <v>493</v>
      </c>
      <c r="K30" s="53">
        <v>459</v>
      </c>
      <c r="L30" s="53">
        <v>897</v>
      </c>
      <c r="M30" s="53">
        <v>1737</v>
      </c>
      <c r="N30" s="53">
        <v>37</v>
      </c>
      <c r="O30" s="53">
        <v>66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3460</v>
      </c>
      <c r="D31" s="53">
        <f t="shared" si="1"/>
        <v>1638</v>
      </c>
      <c r="E31" s="53">
        <f t="shared" si="2"/>
        <v>1822</v>
      </c>
      <c r="F31" s="53">
        <v>3</v>
      </c>
      <c r="G31" s="53">
        <v>2</v>
      </c>
      <c r="H31" s="53">
        <v>40</v>
      </c>
      <c r="I31" s="53">
        <v>30</v>
      </c>
      <c r="J31" s="53">
        <v>303</v>
      </c>
      <c r="K31" s="53">
        <v>305</v>
      </c>
      <c r="L31" s="53">
        <v>1185</v>
      </c>
      <c r="M31" s="53">
        <v>1286</v>
      </c>
      <c r="N31" s="53">
        <v>107</v>
      </c>
      <c r="O31" s="53">
        <v>199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1018</v>
      </c>
      <c r="D32" s="53">
        <f t="shared" si="1"/>
        <v>462</v>
      </c>
      <c r="E32" s="53">
        <f t="shared" si="2"/>
        <v>556</v>
      </c>
      <c r="F32" s="53">
        <v>1</v>
      </c>
      <c r="G32" s="53">
        <v>0</v>
      </c>
      <c r="H32" s="53">
        <v>4</v>
      </c>
      <c r="I32" s="53">
        <v>4</v>
      </c>
      <c r="J32" s="53">
        <v>84</v>
      </c>
      <c r="K32" s="53">
        <v>85</v>
      </c>
      <c r="L32" s="53">
        <v>346</v>
      </c>
      <c r="M32" s="53">
        <v>432</v>
      </c>
      <c r="N32" s="53">
        <v>27</v>
      </c>
      <c r="O32" s="53">
        <v>35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28388</v>
      </c>
      <c r="D33" s="53">
        <f t="shared" si="1"/>
        <v>13377</v>
      </c>
      <c r="E33" s="53">
        <f t="shared" si="2"/>
        <v>15011</v>
      </c>
      <c r="F33" s="53">
        <v>150</v>
      </c>
      <c r="G33" s="53">
        <v>139</v>
      </c>
      <c r="H33" s="53">
        <v>636</v>
      </c>
      <c r="I33" s="53">
        <v>569</v>
      </c>
      <c r="J33" s="53">
        <v>1809</v>
      </c>
      <c r="K33" s="53">
        <v>1748</v>
      </c>
      <c r="L33" s="53">
        <v>9495</v>
      </c>
      <c r="M33" s="53">
        <v>9888</v>
      </c>
      <c r="N33" s="53">
        <v>1287</v>
      </c>
      <c r="O33" s="53">
        <v>2667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20301</v>
      </c>
      <c r="D34" s="53">
        <f t="shared" si="1"/>
        <v>9931</v>
      </c>
      <c r="E34" s="53">
        <f t="shared" si="2"/>
        <v>10370</v>
      </c>
      <c r="F34" s="53">
        <v>96</v>
      </c>
      <c r="G34" s="53">
        <v>82</v>
      </c>
      <c r="H34" s="53">
        <v>413</v>
      </c>
      <c r="I34" s="53">
        <v>394</v>
      </c>
      <c r="J34" s="53">
        <v>1523</v>
      </c>
      <c r="K34" s="53">
        <v>1443</v>
      </c>
      <c r="L34" s="53">
        <v>7107</v>
      </c>
      <c r="M34" s="53">
        <v>6741</v>
      </c>
      <c r="N34" s="53">
        <v>792</v>
      </c>
      <c r="O34" s="53">
        <v>1710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2616</v>
      </c>
      <c r="D35" s="53">
        <f t="shared" si="1"/>
        <v>1352</v>
      </c>
      <c r="E35" s="53">
        <f t="shared" si="2"/>
        <v>1264</v>
      </c>
      <c r="F35" s="53">
        <v>2</v>
      </c>
      <c r="G35" s="53">
        <v>1</v>
      </c>
      <c r="H35" s="53">
        <v>12</v>
      </c>
      <c r="I35" s="53">
        <v>5</v>
      </c>
      <c r="J35" s="53">
        <v>118</v>
      </c>
      <c r="K35" s="53">
        <v>107</v>
      </c>
      <c r="L35" s="53">
        <v>1090</v>
      </c>
      <c r="M35" s="53">
        <v>963</v>
      </c>
      <c r="N35" s="53">
        <v>130</v>
      </c>
      <c r="O35" s="53">
        <v>188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14062</v>
      </c>
      <c r="D36" s="53">
        <f t="shared" si="1"/>
        <v>6707</v>
      </c>
      <c r="E36" s="53">
        <f t="shared" si="2"/>
        <v>7355</v>
      </c>
      <c r="F36" s="53">
        <v>65</v>
      </c>
      <c r="G36" s="53">
        <v>55</v>
      </c>
      <c r="H36" s="53">
        <v>340</v>
      </c>
      <c r="I36" s="53">
        <v>289</v>
      </c>
      <c r="J36" s="53">
        <v>1118</v>
      </c>
      <c r="K36" s="53">
        <v>1073</v>
      </c>
      <c r="L36" s="53">
        <v>4525</v>
      </c>
      <c r="M36" s="53">
        <v>4528</v>
      </c>
      <c r="N36" s="53">
        <v>659</v>
      </c>
      <c r="O36" s="53">
        <v>1410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1623</v>
      </c>
      <c r="D37" s="53">
        <f t="shared" si="1"/>
        <v>758</v>
      </c>
      <c r="E37" s="53">
        <f t="shared" si="2"/>
        <v>865</v>
      </c>
      <c r="F37" s="53">
        <v>6</v>
      </c>
      <c r="G37" s="53">
        <v>3</v>
      </c>
      <c r="H37" s="53">
        <v>37</v>
      </c>
      <c r="I37" s="53">
        <v>34</v>
      </c>
      <c r="J37" s="53">
        <v>134</v>
      </c>
      <c r="K37" s="53">
        <v>137</v>
      </c>
      <c r="L37" s="53">
        <v>514</v>
      </c>
      <c r="M37" s="53">
        <v>527</v>
      </c>
      <c r="N37" s="53">
        <v>67</v>
      </c>
      <c r="O37" s="53">
        <v>164</v>
      </c>
    </row>
    <row r="38" spans="1:15" s="35" customFormat="1" ht="18.75">
      <c r="A38" s="50">
        <v>15</v>
      </c>
      <c r="B38" s="51" t="s">
        <v>102</v>
      </c>
      <c r="C38" s="52">
        <f t="shared" si="0"/>
        <v>136</v>
      </c>
      <c r="D38" s="53">
        <f t="shared" si="1"/>
        <v>83</v>
      </c>
      <c r="E38" s="53">
        <f t="shared" si="2"/>
        <v>53</v>
      </c>
      <c r="F38" s="53">
        <v>0</v>
      </c>
      <c r="G38" s="53">
        <v>1</v>
      </c>
      <c r="H38" s="53">
        <v>2</v>
      </c>
      <c r="I38" s="53">
        <v>0</v>
      </c>
      <c r="J38" s="53">
        <v>5</v>
      </c>
      <c r="K38" s="53">
        <v>8</v>
      </c>
      <c r="L38" s="53">
        <v>70</v>
      </c>
      <c r="M38" s="53">
        <v>40</v>
      </c>
      <c r="N38" s="53">
        <v>6</v>
      </c>
      <c r="O38" s="53">
        <v>4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18888</v>
      </c>
      <c r="D39" s="53">
        <f t="shared" si="1"/>
        <v>9018</v>
      </c>
      <c r="E39" s="53">
        <f t="shared" si="2"/>
        <v>9870</v>
      </c>
      <c r="F39" s="53">
        <v>53</v>
      </c>
      <c r="G39" s="53">
        <v>44</v>
      </c>
      <c r="H39" s="53">
        <v>432</v>
      </c>
      <c r="I39" s="53">
        <v>411</v>
      </c>
      <c r="J39" s="53">
        <v>1253</v>
      </c>
      <c r="K39" s="53">
        <v>1189</v>
      </c>
      <c r="L39" s="53">
        <v>6480</v>
      </c>
      <c r="M39" s="53">
        <v>6484</v>
      </c>
      <c r="N39" s="53">
        <v>800</v>
      </c>
      <c r="O39" s="53">
        <v>1742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11156</v>
      </c>
      <c r="D40" s="53">
        <f t="shared" si="1"/>
        <v>5293</v>
      </c>
      <c r="E40" s="53">
        <f t="shared" si="2"/>
        <v>5863</v>
      </c>
      <c r="F40" s="53">
        <v>45</v>
      </c>
      <c r="G40" s="53">
        <v>42</v>
      </c>
      <c r="H40" s="53">
        <v>277</v>
      </c>
      <c r="I40" s="53">
        <v>259</v>
      </c>
      <c r="J40" s="53">
        <v>830</v>
      </c>
      <c r="K40" s="53">
        <v>872</v>
      </c>
      <c r="L40" s="53">
        <v>3730</v>
      </c>
      <c r="M40" s="53">
        <v>3933</v>
      </c>
      <c r="N40" s="53">
        <v>411</v>
      </c>
      <c r="O40" s="53">
        <v>757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443</v>
      </c>
      <c r="D41" s="53">
        <f t="shared" si="1"/>
        <v>256</v>
      </c>
      <c r="E41" s="53">
        <f t="shared" si="2"/>
        <v>187</v>
      </c>
      <c r="F41" s="53">
        <v>0</v>
      </c>
      <c r="G41" s="53">
        <v>1</v>
      </c>
      <c r="H41" s="53">
        <v>0</v>
      </c>
      <c r="I41" s="53">
        <v>1</v>
      </c>
      <c r="J41" s="53">
        <v>20</v>
      </c>
      <c r="K41" s="53">
        <v>17</v>
      </c>
      <c r="L41" s="53">
        <v>220</v>
      </c>
      <c r="M41" s="53">
        <v>146</v>
      </c>
      <c r="N41" s="53">
        <v>16</v>
      </c>
      <c r="O41" s="53">
        <v>22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818</v>
      </c>
      <c r="D42" s="53">
        <f t="shared" si="1"/>
        <v>474</v>
      </c>
      <c r="E42" s="53">
        <f t="shared" si="2"/>
        <v>344</v>
      </c>
      <c r="F42" s="53">
        <v>0</v>
      </c>
      <c r="G42" s="53">
        <v>3</v>
      </c>
      <c r="H42" s="53">
        <v>1</v>
      </c>
      <c r="I42" s="53">
        <v>5</v>
      </c>
      <c r="J42" s="53">
        <v>30</v>
      </c>
      <c r="K42" s="53">
        <v>27</v>
      </c>
      <c r="L42" s="53">
        <v>403</v>
      </c>
      <c r="M42" s="53">
        <v>252</v>
      </c>
      <c r="N42" s="53">
        <v>40</v>
      </c>
      <c r="O42" s="53">
        <v>57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435500</v>
      </c>
      <c r="D43" s="52">
        <f t="shared" si="4"/>
        <v>201151</v>
      </c>
      <c r="E43" s="52">
        <f t="shared" si="4"/>
        <v>234349</v>
      </c>
      <c r="F43" s="52">
        <f t="shared" si="4"/>
        <v>1994</v>
      </c>
      <c r="G43" s="52">
        <f t="shared" si="4"/>
        <v>1892</v>
      </c>
      <c r="H43" s="52">
        <f t="shared" si="4"/>
        <v>9818</v>
      </c>
      <c r="I43" s="52">
        <f t="shared" si="4"/>
        <v>9391</v>
      </c>
      <c r="J43" s="52">
        <f t="shared" si="4"/>
        <v>34294</v>
      </c>
      <c r="K43" s="52">
        <f t="shared" si="4"/>
        <v>32278</v>
      </c>
      <c r="L43" s="52">
        <f t="shared" si="4"/>
        <v>136227</v>
      </c>
      <c r="M43" s="52">
        <f t="shared" si="4"/>
        <v>147903</v>
      </c>
      <c r="N43" s="52">
        <f t="shared" si="4"/>
        <v>18818</v>
      </c>
      <c r="O43" s="52">
        <f t="shared" si="4"/>
        <v>42885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E45:I45"/>
    <mergeCell ref="A49:C49"/>
    <mergeCell ref="E49:I49"/>
    <mergeCell ref="E46:I46"/>
    <mergeCell ref="A48:C48"/>
    <mergeCell ref="E48:I48"/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E32" sqref="E3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60486</v>
      </c>
      <c r="D20" s="53">
        <f t="shared" ref="D20:D42" si="1">F20+H20+J20+L20+N20</f>
        <v>28923</v>
      </c>
      <c r="E20" s="53">
        <f t="shared" ref="E20:E42" si="2">G20+I20+K20+M20+O20</f>
        <v>31563</v>
      </c>
      <c r="F20" s="53">
        <v>262</v>
      </c>
      <c r="G20" s="53">
        <v>234</v>
      </c>
      <c r="H20" s="53">
        <v>1248</v>
      </c>
      <c r="I20" s="53">
        <v>1147</v>
      </c>
      <c r="J20" s="53">
        <v>3613</v>
      </c>
      <c r="K20" s="53">
        <v>3505</v>
      </c>
      <c r="L20" s="53">
        <v>21323</v>
      </c>
      <c r="M20" s="53">
        <v>21219</v>
      </c>
      <c r="N20" s="53">
        <v>2477</v>
      </c>
      <c r="O20" s="53">
        <v>5458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3533</v>
      </c>
      <c r="D21" s="53">
        <f t="shared" si="1"/>
        <v>1714</v>
      </c>
      <c r="E21" s="53">
        <f t="shared" si="2"/>
        <v>1819</v>
      </c>
      <c r="F21" s="53">
        <v>12</v>
      </c>
      <c r="G21" s="53">
        <v>7</v>
      </c>
      <c r="H21" s="53">
        <v>57</v>
      </c>
      <c r="I21" s="53">
        <v>46</v>
      </c>
      <c r="J21" s="53">
        <v>330</v>
      </c>
      <c r="K21" s="53">
        <v>294</v>
      </c>
      <c r="L21" s="53">
        <v>1193</v>
      </c>
      <c r="M21" s="53">
        <v>1160</v>
      </c>
      <c r="N21" s="53">
        <v>122</v>
      </c>
      <c r="O21" s="53">
        <v>312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22944</v>
      </c>
      <c r="D22" s="53">
        <f t="shared" si="1"/>
        <v>10021</v>
      </c>
      <c r="E22" s="53">
        <f t="shared" si="2"/>
        <v>12923</v>
      </c>
      <c r="F22" s="53">
        <v>87</v>
      </c>
      <c r="G22" s="53">
        <v>102</v>
      </c>
      <c r="H22" s="53">
        <v>581</v>
      </c>
      <c r="I22" s="53">
        <v>585</v>
      </c>
      <c r="J22" s="53">
        <v>2563</v>
      </c>
      <c r="K22" s="53">
        <v>2480</v>
      </c>
      <c r="L22" s="53">
        <v>6165</v>
      </c>
      <c r="M22" s="53">
        <v>8186</v>
      </c>
      <c r="N22" s="53">
        <v>625</v>
      </c>
      <c r="O22" s="53">
        <v>1570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1230</v>
      </c>
      <c r="D24" s="53">
        <f t="shared" si="1"/>
        <v>608</v>
      </c>
      <c r="E24" s="53">
        <f t="shared" si="2"/>
        <v>622</v>
      </c>
      <c r="F24" s="53">
        <v>2</v>
      </c>
      <c r="G24" s="53">
        <v>3</v>
      </c>
      <c r="H24" s="53">
        <v>23</v>
      </c>
      <c r="I24" s="53">
        <v>15</v>
      </c>
      <c r="J24" s="53">
        <v>94</v>
      </c>
      <c r="K24" s="53">
        <v>109</v>
      </c>
      <c r="L24" s="53">
        <v>450</v>
      </c>
      <c r="M24" s="53">
        <v>443</v>
      </c>
      <c r="N24" s="53">
        <v>39</v>
      </c>
      <c r="O24" s="53">
        <v>52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2973</v>
      </c>
      <c r="D25" s="53">
        <f t="shared" si="1"/>
        <v>1863</v>
      </c>
      <c r="E25" s="53">
        <f t="shared" si="2"/>
        <v>1110</v>
      </c>
      <c r="F25" s="53">
        <v>9</v>
      </c>
      <c r="G25" s="53">
        <v>8</v>
      </c>
      <c r="H25" s="53">
        <v>16</v>
      </c>
      <c r="I25" s="53">
        <v>18</v>
      </c>
      <c r="J25" s="53">
        <v>109</v>
      </c>
      <c r="K25" s="53">
        <v>98</v>
      </c>
      <c r="L25" s="53">
        <v>1644</v>
      </c>
      <c r="M25" s="53">
        <v>841</v>
      </c>
      <c r="N25" s="53">
        <v>85</v>
      </c>
      <c r="O25" s="53">
        <v>145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18</v>
      </c>
      <c r="D26" s="53">
        <f t="shared" si="1"/>
        <v>10</v>
      </c>
      <c r="E26" s="53">
        <f t="shared" si="2"/>
        <v>8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8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3825</v>
      </c>
      <c r="D27" s="53">
        <f t="shared" si="1"/>
        <v>1690</v>
      </c>
      <c r="E27" s="53">
        <f t="shared" si="2"/>
        <v>2135</v>
      </c>
      <c r="F27" s="53">
        <v>22</v>
      </c>
      <c r="G27" s="53">
        <v>20</v>
      </c>
      <c r="H27" s="53">
        <v>160</v>
      </c>
      <c r="I27" s="53">
        <v>144</v>
      </c>
      <c r="J27" s="53">
        <v>503</v>
      </c>
      <c r="K27" s="53">
        <v>473</v>
      </c>
      <c r="L27" s="53">
        <v>970</v>
      </c>
      <c r="M27" s="53">
        <v>1388</v>
      </c>
      <c r="N27" s="53">
        <v>35</v>
      </c>
      <c r="O27" s="53">
        <v>110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335</v>
      </c>
      <c r="D28" s="53">
        <f t="shared" si="1"/>
        <v>240</v>
      </c>
      <c r="E28" s="53">
        <f t="shared" si="2"/>
        <v>95</v>
      </c>
      <c r="F28" s="53">
        <v>0</v>
      </c>
      <c r="G28" s="53">
        <v>2</v>
      </c>
      <c r="H28" s="53">
        <v>1</v>
      </c>
      <c r="I28" s="53">
        <v>2</v>
      </c>
      <c r="J28" s="53">
        <v>7</v>
      </c>
      <c r="K28" s="53">
        <v>15</v>
      </c>
      <c r="L28" s="53">
        <v>226</v>
      </c>
      <c r="M28" s="53">
        <v>71</v>
      </c>
      <c r="N28" s="53">
        <v>6</v>
      </c>
      <c r="O28" s="53">
        <v>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9131</v>
      </c>
      <c r="D29" s="53">
        <f t="shared" si="1"/>
        <v>4121</v>
      </c>
      <c r="E29" s="53">
        <f t="shared" si="2"/>
        <v>5010</v>
      </c>
      <c r="F29" s="53">
        <v>54</v>
      </c>
      <c r="G29" s="53">
        <v>55</v>
      </c>
      <c r="H29" s="53">
        <v>222</v>
      </c>
      <c r="I29" s="53">
        <v>196</v>
      </c>
      <c r="J29" s="53">
        <v>1059</v>
      </c>
      <c r="K29" s="53">
        <v>934</v>
      </c>
      <c r="L29" s="53">
        <v>2527</v>
      </c>
      <c r="M29" s="53">
        <v>3220</v>
      </c>
      <c r="N29" s="53">
        <v>259</v>
      </c>
      <c r="O29" s="53">
        <v>605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4279</v>
      </c>
      <c r="D30" s="53">
        <f t="shared" si="1"/>
        <v>1835</v>
      </c>
      <c r="E30" s="53">
        <f t="shared" si="2"/>
        <v>2444</v>
      </c>
      <c r="F30" s="53">
        <v>25</v>
      </c>
      <c r="G30" s="53">
        <v>27</v>
      </c>
      <c r="H30" s="53">
        <v>147</v>
      </c>
      <c r="I30" s="53">
        <v>130</v>
      </c>
      <c r="J30" s="53">
        <v>672</v>
      </c>
      <c r="K30" s="53">
        <v>664</v>
      </c>
      <c r="L30" s="53">
        <v>952</v>
      </c>
      <c r="M30" s="53">
        <v>1534</v>
      </c>
      <c r="N30" s="53">
        <v>39</v>
      </c>
      <c r="O30" s="53">
        <v>89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9223</v>
      </c>
      <c r="D31" s="53">
        <f t="shared" si="1"/>
        <v>4239</v>
      </c>
      <c r="E31" s="53">
        <f t="shared" si="2"/>
        <v>4984</v>
      </c>
      <c r="F31" s="53">
        <v>67</v>
      </c>
      <c r="G31" s="53">
        <v>51</v>
      </c>
      <c r="H31" s="53">
        <v>325</v>
      </c>
      <c r="I31" s="53">
        <v>280</v>
      </c>
      <c r="J31" s="53">
        <v>999</v>
      </c>
      <c r="K31" s="53">
        <v>1003</v>
      </c>
      <c r="L31" s="53">
        <v>2656</v>
      </c>
      <c r="M31" s="53">
        <v>3227</v>
      </c>
      <c r="N31" s="53">
        <v>192</v>
      </c>
      <c r="O31" s="53">
        <v>423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6004</v>
      </c>
      <c r="D32" s="53">
        <f t="shared" si="1"/>
        <v>2635</v>
      </c>
      <c r="E32" s="53">
        <f t="shared" si="2"/>
        <v>3369</v>
      </c>
      <c r="F32" s="53">
        <v>37</v>
      </c>
      <c r="G32" s="53">
        <v>35</v>
      </c>
      <c r="H32" s="53">
        <v>237</v>
      </c>
      <c r="I32" s="53">
        <v>191</v>
      </c>
      <c r="J32" s="53">
        <v>714</v>
      </c>
      <c r="K32" s="53">
        <v>673</v>
      </c>
      <c r="L32" s="53">
        <v>1545</v>
      </c>
      <c r="M32" s="53">
        <v>2301</v>
      </c>
      <c r="N32" s="53">
        <v>102</v>
      </c>
      <c r="O32" s="53">
        <v>169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25818</v>
      </c>
      <c r="D33" s="53">
        <f t="shared" si="1"/>
        <v>11405</v>
      </c>
      <c r="E33" s="53">
        <f t="shared" si="2"/>
        <v>14413</v>
      </c>
      <c r="F33" s="53">
        <v>41</v>
      </c>
      <c r="G33" s="53">
        <v>50</v>
      </c>
      <c r="H33" s="53">
        <v>441</v>
      </c>
      <c r="I33" s="53">
        <v>403</v>
      </c>
      <c r="J33" s="53">
        <v>2248</v>
      </c>
      <c r="K33" s="53">
        <v>2083</v>
      </c>
      <c r="L33" s="53">
        <v>7343</v>
      </c>
      <c r="M33" s="53">
        <v>8160</v>
      </c>
      <c r="N33" s="53">
        <v>1332</v>
      </c>
      <c r="O33" s="53">
        <v>3717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10600</v>
      </c>
      <c r="D34" s="53">
        <f t="shared" si="1"/>
        <v>4571</v>
      </c>
      <c r="E34" s="53">
        <f t="shared" si="2"/>
        <v>6029</v>
      </c>
      <c r="F34" s="53">
        <v>23</v>
      </c>
      <c r="G34" s="53">
        <v>18</v>
      </c>
      <c r="H34" s="53">
        <v>193</v>
      </c>
      <c r="I34" s="53">
        <v>203</v>
      </c>
      <c r="J34" s="53">
        <v>898</v>
      </c>
      <c r="K34" s="53">
        <v>844</v>
      </c>
      <c r="L34" s="53">
        <v>2949</v>
      </c>
      <c r="M34" s="53">
        <v>3351</v>
      </c>
      <c r="N34" s="53">
        <v>508</v>
      </c>
      <c r="O34" s="53">
        <v>1613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42363</v>
      </c>
      <c r="D35" s="53">
        <f t="shared" si="1"/>
        <v>19312</v>
      </c>
      <c r="E35" s="53">
        <f t="shared" si="2"/>
        <v>23051</v>
      </c>
      <c r="F35" s="53">
        <v>177</v>
      </c>
      <c r="G35" s="53">
        <v>170</v>
      </c>
      <c r="H35" s="53">
        <v>837</v>
      </c>
      <c r="I35" s="53">
        <v>833</v>
      </c>
      <c r="J35" s="53">
        <v>3386</v>
      </c>
      <c r="K35" s="53">
        <v>3144</v>
      </c>
      <c r="L35" s="53">
        <v>12697</v>
      </c>
      <c r="M35" s="53">
        <v>13636</v>
      </c>
      <c r="N35" s="53">
        <v>2215</v>
      </c>
      <c r="O35" s="53">
        <v>5268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2686</v>
      </c>
      <c r="D36" s="53">
        <f t="shared" si="1"/>
        <v>1165</v>
      </c>
      <c r="E36" s="53">
        <f t="shared" si="2"/>
        <v>1521</v>
      </c>
      <c r="F36" s="53">
        <v>2</v>
      </c>
      <c r="G36" s="53">
        <v>0</v>
      </c>
      <c r="H36" s="53">
        <v>9</v>
      </c>
      <c r="I36" s="53">
        <v>10</v>
      </c>
      <c r="J36" s="53">
        <v>281</v>
      </c>
      <c r="K36" s="53">
        <v>227</v>
      </c>
      <c r="L36" s="53">
        <v>732</v>
      </c>
      <c r="M36" s="53">
        <v>921</v>
      </c>
      <c r="N36" s="53">
        <v>141</v>
      </c>
      <c r="O36" s="53">
        <v>363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484</v>
      </c>
      <c r="D37" s="53">
        <f t="shared" si="1"/>
        <v>241</v>
      </c>
      <c r="E37" s="53">
        <f t="shared" si="2"/>
        <v>243</v>
      </c>
      <c r="F37" s="53">
        <v>0</v>
      </c>
      <c r="G37" s="53">
        <v>0</v>
      </c>
      <c r="H37" s="53">
        <v>1</v>
      </c>
      <c r="I37" s="53">
        <v>2</v>
      </c>
      <c r="J37" s="53">
        <v>56</v>
      </c>
      <c r="K37" s="53">
        <v>41</v>
      </c>
      <c r="L37" s="53">
        <v>158</v>
      </c>
      <c r="M37" s="53">
        <v>139</v>
      </c>
      <c r="N37" s="53">
        <v>26</v>
      </c>
      <c r="O37" s="53">
        <v>61</v>
      </c>
    </row>
    <row r="38" spans="1:15" s="35" customFormat="1" ht="18.75">
      <c r="A38" s="50">
        <v>15</v>
      </c>
      <c r="B38" s="51" t="s">
        <v>102</v>
      </c>
      <c r="C38" s="52">
        <f t="shared" si="0"/>
        <v>5167</v>
      </c>
      <c r="D38" s="53">
        <f t="shared" si="1"/>
        <v>2418</v>
      </c>
      <c r="E38" s="53">
        <f t="shared" si="2"/>
        <v>2749</v>
      </c>
      <c r="F38" s="53">
        <v>11</v>
      </c>
      <c r="G38" s="53">
        <v>19</v>
      </c>
      <c r="H38" s="53">
        <v>71</v>
      </c>
      <c r="I38" s="53">
        <v>69</v>
      </c>
      <c r="J38" s="53">
        <v>328</v>
      </c>
      <c r="K38" s="53">
        <v>353</v>
      </c>
      <c r="L38" s="53">
        <v>1629</v>
      </c>
      <c r="M38" s="53">
        <v>1564</v>
      </c>
      <c r="N38" s="53">
        <v>379</v>
      </c>
      <c r="O38" s="53">
        <v>744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25008</v>
      </c>
      <c r="D39" s="53">
        <f t="shared" si="1"/>
        <v>10966</v>
      </c>
      <c r="E39" s="53">
        <f t="shared" si="2"/>
        <v>14042</v>
      </c>
      <c r="F39" s="53">
        <v>126</v>
      </c>
      <c r="G39" s="53">
        <v>106</v>
      </c>
      <c r="H39" s="53">
        <v>475</v>
      </c>
      <c r="I39" s="53">
        <v>396</v>
      </c>
      <c r="J39" s="53">
        <v>2237</v>
      </c>
      <c r="K39" s="53">
        <v>2073</v>
      </c>
      <c r="L39" s="53">
        <v>7008</v>
      </c>
      <c r="M39" s="53">
        <v>8290</v>
      </c>
      <c r="N39" s="53">
        <v>1120</v>
      </c>
      <c r="O39" s="53">
        <v>3177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16293</v>
      </c>
      <c r="D40" s="53">
        <f t="shared" si="1"/>
        <v>7104</v>
      </c>
      <c r="E40" s="53">
        <f t="shared" si="2"/>
        <v>9189</v>
      </c>
      <c r="F40" s="53">
        <v>76</v>
      </c>
      <c r="G40" s="53">
        <v>76</v>
      </c>
      <c r="H40" s="53">
        <v>350</v>
      </c>
      <c r="I40" s="53">
        <v>304</v>
      </c>
      <c r="J40" s="53">
        <v>1552</v>
      </c>
      <c r="K40" s="53">
        <v>1451</v>
      </c>
      <c r="L40" s="53">
        <v>4486</v>
      </c>
      <c r="M40" s="53">
        <v>5453</v>
      </c>
      <c r="N40" s="53">
        <v>640</v>
      </c>
      <c r="O40" s="53">
        <v>1905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18514</v>
      </c>
      <c r="D41" s="53">
        <f t="shared" si="1"/>
        <v>8651</v>
      </c>
      <c r="E41" s="53">
        <f t="shared" si="2"/>
        <v>9863</v>
      </c>
      <c r="F41" s="53">
        <v>59</v>
      </c>
      <c r="G41" s="53">
        <v>64</v>
      </c>
      <c r="H41" s="53">
        <v>374</v>
      </c>
      <c r="I41" s="53">
        <v>322</v>
      </c>
      <c r="J41" s="53">
        <v>1430</v>
      </c>
      <c r="K41" s="53">
        <v>1360</v>
      </c>
      <c r="L41" s="53">
        <v>5844</v>
      </c>
      <c r="M41" s="53">
        <v>5973</v>
      </c>
      <c r="N41" s="53">
        <v>944</v>
      </c>
      <c r="O41" s="53">
        <v>2144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9501</v>
      </c>
      <c r="D42" s="53">
        <f t="shared" si="1"/>
        <v>4620</v>
      </c>
      <c r="E42" s="53">
        <f t="shared" si="2"/>
        <v>4881</v>
      </c>
      <c r="F42" s="53">
        <v>33</v>
      </c>
      <c r="G42" s="53">
        <v>36</v>
      </c>
      <c r="H42" s="53">
        <v>170</v>
      </c>
      <c r="I42" s="53">
        <v>181</v>
      </c>
      <c r="J42" s="53">
        <v>767</v>
      </c>
      <c r="K42" s="53">
        <v>697</v>
      </c>
      <c r="L42" s="53">
        <v>3198</v>
      </c>
      <c r="M42" s="53">
        <v>2850</v>
      </c>
      <c r="N42" s="53">
        <v>452</v>
      </c>
      <c r="O42" s="53">
        <v>1117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276380</v>
      </c>
      <c r="D43" s="52">
        <f>SUM(D20:D42)-D21-D23-D26-D37</f>
        <v>126387</v>
      </c>
      <c r="E43" s="52">
        <f>SUM(E20:E42)-E21-E23-E26-E37</f>
        <v>149993</v>
      </c>
      <c r="F43" s="52">
        <f t="shared" ref="F43:O43" si="4">SUM(F20:F42)-F21-F23-F26-F37</f>
        <v>1113</v>
      </c>
      <c r="G43" s="52">
        <f t="shared" si="4"/>
        <v>1076</v>
      </c>
      <c r="H43" s="52">
        <f t="shared" si="4"/>
        <v>5880</v>
      </c>
      <c r="I43" s="52">
        <f t="shared" si="4"/>
        <v>5429</v>
      </c>
      <c r="J43" s="52">
        <f t="shared" si="4"/>
        <v>23460</v>
      </c>
      <c r="K43" s="52">
        <f t="shared" si="4"/>
        <v>22186</v>
      </c>
      <c r="L43" s="52">
        <f t="shared" si="4"/>
        <v>84344</v>
      </c>
      <c r="M43" s="52">
        <f t="shared" si="4"/>
        <v>92628</v>
      </c>
      <c r="N43" s="52">
        <f t="shared" si="4"/>
        <v>11590</v>
      </c>
      <c r="O43" s="52">
        <f t="shared" si="4"/>
        <v>28674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2021-04-07T05:46:55Z</dcterms:modified>
</cp:coreProperties>
</file>