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8" i="2"/>
  <c r="I48"/>
  <c r="J48"/>
  <c r="K48"/>
  <c r="L48"/>
  <c r="M48"/>
  <c r="N48"/>
  <c r="O48"/>
  <c r="P48"/>
  <c r="G48"/>
  <c r="H48" i="4"/>
  <c r="H48" i="3" s="1"/>
  <c r="I48" i="4"/>
  <c r="J48"/>
  <c r="K48"/>
  <c r="L48"/>
  <c r="M48"/>
  <c r="N48"/>
  <c r="O48"/>
  <c r="P48"/>
  <c r="G48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L48"/>
  <c r="F43" i="7"/>
  <c r="G43"/>
  <c r="H43"/>
  <c r="I43"/>
  <c r="J43"/>
  <c r="K43"/>
  <c r="L43"/>
  <c r="M43"/>
  <c r="N43"/>
  <c r="O43"/>
  <c r="G46" i="2"/>
  <c r="G49"/>
  <c r="G50"/>
  <c r="H46"/>
  <c r="H49"/>
  <c r="H50"/>
  <c r="I46"/>
  <c r="I49"/>
  <c r="I50"/>
  <c r="J46"/>
  <c r="J49"/>
  <c r="J50"/>
  <c r="K46"/>
  <c r="K49"/>
  <c r="K50"/>
  <c r="L46"/>
  <c r="L49"/>
  <c r="L50"/>
  <c r="M46"/>
  <c r="M49"/>
  <c r="M50"/>
  <c r="N46"/>
  <c r="N49"/>
  <c r="N50"/>
  <c r="O46"/>
  <c r="O49"/>
  <c r="O50"/>
  <c r="P46"/>
  <c r="P49"/>
  <c r="P50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G46"/>
  <c r="H46"/>
  <c r="H46" i="3" s="1"/>
  <c r="I46" i="4"/>
  <c r="J46"/>
  <c r="K46"/>
  <c r="L46"/>
  <c r="M46"/>
  <c r="N46"/>
  <c r="O46"/>
  <c r="P46"/>
  <c r="G47" i="3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K50" i="3" s="1"/>
  <c r="L50" i="4"/>
  <c r="M50"/>
  <c r="N50"/>
  <c r="O50"/>
  <c r="O50" i="3" s="1"/>
  <c r="P50" i="4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C22" i="7"/>
  <c r="C20" i="6"/>
  <c r="F33" i="3"/>
  <c r="E21"/>
  <c r="F31"/>
  <c r="F22"/>
  <c r="F21"/>
  <c r="F32"/>
  <c r="I20"/>
  <c r="I50"/>
  <c r="F39" l="1"/>
  <c r="F37"/>
  <c r="F35"/>
  <c r="F29"/>
  <c r="F27"/>
  <c r="P48"/>
  <c r="N50"/>
  <c r="D40" i="4"/>
  <c r="D25"/>
  <c r="C42" i="7"/>
  <c r="C21"/>
  <c r="E37" i="3"/>
  <c r="E35"/>
  <c r="E32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D49" s="1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G44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C41" s="1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K44" i="2"/>
  <c r="I45" i="3"/>
  <c r="F46" i="2"/>
  <c r="E47"/>
  <c r="G45" i="3"/>
  <c r="J43" i="5"/>
  <c r="F43"/>
  <c r="F48" i="4"/>
  <c r="D48" s="1"/>
  <c r="D35" i="3"/>
  <c r="C36" i="5"/>
  <c r="D35" i="4"/>
  <c r="D32"/>
  <c r="D31"/>
  <c r="E50"/>
  <c r="E46"/>
  <c r="L43" i="5"/>
  <c r="H43"/>
  <c r="H45" i="3"/>
  <c r="F48" i="2"/>
  <c r="E45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F41"/>
  <c r="F40"/>
  <c r="F38"/>
  <c r="F36"/>
  <c r="F34"/>
  <c r="F30"/>
  <c r="D30" s="1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P44" i="2"/>
  <c r="M44"/>
  <c r="L44"/>
  <c r="F47"/>
  <c r="E49"/>
  <c r="J44"/>
  <c r="E48"/>
  <c r="O44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36" i="4"/>
  <c r="D33"/>
  <c r="D22"/>
  <c r="P44"/>
  <c r="N44"/>
  <c r="L44"/>
  <c r="J44"/>
  <c r="F48" i="3"/>
  <c r="D23" l="1"/>
  <c r="D48" i="2"/>
  <c r="D49"/>
  <c r="D45"/>
  <c r="F50" i="3"/>
  <c r="E48"/>
  <c r="D48" s="1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50" i="3" l="1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<sst xmlns="http://schemas.openxmlformats.org/spreadsheetml/2006/main" count="561" uniqueCount="126">
  <si>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</si>
  <si>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</si>
  <si>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</si>
  <si>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</si>
  <si>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</si>
  <si>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</si>
  <si>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</si>
  <si>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</si>
  <si>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</si>
  <si>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</si>
  <si>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</si>
  <si>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</si>
  <si>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</si>
  <si>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</si>
  <si>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</si>
  <si>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</si>
  <si>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</si>
  <si>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</si>
  <si>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</si>
  <si>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</si>
  <si>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</si>
  <si>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</si>
  <si>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</si>
  <si>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</si>
  <si>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</si>
  <si>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</si>
  <si>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</si>
  <si>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</si>
  <si>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</si>
  <si>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</si>
  <si>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</si>
  <si>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</si>
  <si>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</si>
  <si>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</si>
  <si>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</si>
  <si>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</si>
  <si>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</si>
  <si>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</si>
  <si>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</si>
  <si>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</si>
  <si>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</si>
  <si>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</si>
  <si>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</si>
  <si>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</si>
  <si>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</si>
  <si>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</si>
  <si>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</si>
  <si>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</si>
  <si>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</si>
  <si>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</si>
  <si>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</si>
  <si>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</si>
  <si>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</si>
  <si>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</si>
  <si>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</si>
  <si>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</si>
  <si>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</si>
  <si>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</si>
  <si>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</si>
  <si>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</si>
  <si>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</si>
  <si>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</si>
  <si>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</si>
  <si>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</si>
  <si>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</si>
  <si>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</si>
  <si>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</si>
  <si>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</si>
  <si>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</si>
  <si>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</si>
  <si>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</si>
  <si>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</si>
  <si>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</si>
  <si>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</si>
  <si>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</si>
  <si>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</si>
  <si>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</si>
  <si>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</si>
  <si>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</si>
  <si>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</si>
  <si>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</si>
  <si>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</si>
  <si>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</si>
  <si>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</si>
  <si>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</si>
  <si>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</si>
  <si>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</si>
  <si>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</si>
  <si>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</si>
  <si>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</si>
  <si>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</si>
  <si>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</si>
  <si>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</si>
  <si>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</si>
  <si>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</si>
  <si>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</si>
  <si>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</si>
  <si>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</si>
  <si>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</si>
  <si>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</si>
  <si>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</si>
  <si>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</si>
  <si>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</si>
  <si>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</si>
  <si>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</si>
  <si>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</si>
  <si>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</si>
  <si>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</si>
  <si>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</si>
  <si>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</si>
  <si>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</si>
  <si>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</si>
  <si>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</si>
  <si>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</si>
  <si>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</si>
  <si>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</si>
  <si>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</si>
  <si>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</si>
  <si>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</si>
  <si>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</si>
  <si>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</si>
  <si>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</si>
  <si>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</si>
  <si>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января 2021 года</t>
  </si>
  <si>
    <t>01 января</t>
  </si>
  <si>
    <t xml:space="preserve"> 2021 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</si>
</sst>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C2" sqref="C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123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716386</v>
      </c>
      <c r="E20" s="21">
        <f>G20+I20+K20+M20+O20</f>
        <v>329800</v>
      </c>
      <c r="F20" s="21">
        <f t="shared" ref="F20:F43" si="1">H20+J20+L20+N20+P20</f>
        <v>386586</v>
      </c>
      <c r="G20" s="21">
        <f t="shared" ref="G20:P20" si="2">SUM(G21:G43)</f>
        <v>3187</v>
      </c>
      <c r="H20" s="21">
        <f t="shared" si="2"/>
        <v>3011</v>
      </c>
      <c r="I20" s="21">
        <f t="shared" si="2"/>
        <v>15975</v>
      </c>
      <c r="J20" s="21">
        <f t="shared" si="2"/>
        <v>15116</v>
      </c>
      <c r="K20" s="21">
        <f t="shared" si="2"/>
        <v>57638</v>
      </c>
      <c r="L20" s="21">
        <f t="shared" si="2"/>
        <v>54376</v>
      </c>
      <c r="M20" s="21">
        <f t="shared" si="2"/>
        <v>222730</v>
      </c>
      <c r="N20" s="21">
        <f t="shared" si="2"/>
        <v>242582</v>
      </c>
      <c r="O20" s="21">
        <f t="shared" si="2"/>
        <v>30270</v>
      </c>
      <c r="P20" s="21">
        <f t="shared" si="2"/>
        <v>71501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1188</v>
      </c>
      <c r="E21" s="27">
        <f t="shared" ref="E21:E43" si="3">G21+I21+K21+M21+O21</f>
        <v>302</v>
      </c>
      <c r="F21" s="27">
        <f t="shared" si="1"/>
        <v>886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261</v>
      </c>
      <c r="N21" s="27">
        <f>'Прил.12 согаз'!N21+'Прил.12 альфа'!N21</f>
        <v>837</v>
      </c>
      <c r="O21" s="27">
        <f>'Прил.12 согаз'!O21+'Прил.12 альфа'!O21</f>
        <v>41</v>
      </c>
      <c r="P21" s="27">
        <f>'Прил.12 согаз'!P21+'Прил.12 альфа'!P21</f>
        <v>49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78816</v>
      </c>
      <c r="E22" s="27">
        <f t="shared" si="3"/>
        <v>36943</v>
      </c>
      <c r="F22" s="27">
        <f t="shared" si="1"/>
        <v>41873</v>
      </c>
      <c r="G22" s="27">
        <f>'Прил.12 согаз'!G22+'Прил.12 альфа'!G22</f>
        <v>323</v>
      </c>
      <c r="H22" s="27">
        <f>'Прил.12 согаз'!H22+'Прил.12 альфа'!H22</f>
        <v>311</v>
      </c>
      <c r="I22" s="27">
        <f>'Прил.12 согаз'!I22+'Прил.12 альфа'!I22</f>
        <v>1701</v>
      </c>
      <c r="J22" s="27">
        <f>'Прил.12 согаз'!J22+'Прил.12 альфа'!J22</f>
        <v>1579</v>
      </c>
      <c r="K22" s="27">
        <f>'Прил.12 согаз'!K22+'Прил.12 альфа'!K22</f>
        <v>6414</v>
      </c>
      <c r="L22" s="27">
        <f>'Прил.12 согаз'!L22+'Прил.12 альфа'!L22</f>
        <v>6037</v>
      </c>
      <c r="M22" s="27">
        <f>'Прил.12 согаз'!M22+'Прил.12 альфа'!M22</f>
        <v>25030</v>
      </c>
      <c r="N22" s="27">
        <f>'Прил.12 согаз'!N22+'Прил.12 альфа'!N22</f>
        <v>25343</v>
      </c>
      <c r="O22" s="27">
        <f>'Прил.12 согаз'!O22+'Прил.12 альфа'!O22</f>
        <v>3475</v>
      </c>
      <c r="P22" s="27">
        <f>'Прил.12 согаз'!P22+'Прил.12 альфа'!P22</f>
        <v>8603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43067</v>
      </c>
      <c r="E23" s="27">
        <f t="shared" si="3"/>
        <v>19088</v>
      </c>
      <c r="F23" s="27">
        <f t="shared" si="1"/>
        <v>23979</v>
      </c>
      <c r="G23" s="27">
        <f>'Прил.12 согаз'!G23+'Прил.12 альфа'!G23</f>
        <v>183</v>
      </c>
      <c r="H23" s="27">
        <f>'Прил.12 согаз'!H23+'Прил.12 альфа'!H23</f>
        <v>192</v>
      </c>
      <c r="I23" s="27">
        <f>'Прил.12 согаз'!I23+'Прил.12 альфа'!I23</f>
        <v>922</v>
      </c>
      <c r="J23" s="27">
        <f>'Прил.12 согаз'!J23+'Прил.12 альфа'!J23</f>
        <v>911</v>
      </c>
      <c r="K23" s="27">
        <f>'Прил.12 согаз'!K23+'Прил.12 альфа'!K23</f>
        <v>3756</v>
      </c>
      <c r="L23" s="27">
        <f>'Прил.12 согаз'!L23+'Прил.12 альфа'!L23</f>
        <v>3496</v>
      </c>
      <c r="M23" s="27">
        <f>'Прил.12 согаз'!M23+'Прил.12 альфа'!M23</f>
        <v>11902</v>
      </c>
      <c r="N23" s="27">
        <f>'Прил.12 согаз'!N23+'Прил.12 альфа'!N23</f>
        <v>13767</v>
      </c>
      <c r="O23" s="27">
        <f>'Прил.12 согаз'!O23+'Прил.12 альфа'!O23</f>
        <v>2325</v>
      </c>
      <c r="P23" s="27">
        <f>'Прил.12 согаз'!P23+'Прил.12 альфа'!P23</f>
        <v>5613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43128</v>
      </c>
      <c r="E24" s="27">
        <f t="shared" si="3"/>
        <v>20191</v>
      </c>
      <c r="F24" s="27">
        <f t="shared" si="1"/>
        <v>22937</v>
      </c>
      <c r="G24" s="27">
        <f>'Прил.12 согаз'!G24+'Прил.12 альфа'!G24</f>
        <v>207</v>
      </c>
      <c r="H24" s="27">
        <f>'Прил.12 согаз'!H24+'Прил.12 альфа'!H24</f>
        <v>160</v>
      </c>
      <c r="I24" s="27">
        <f>'Прил.12 согаз'!I24+'Прил.12 альфа'!I24</f>
        <v>915</v>
      </c>
      <c r="J24" s="27">
        <f>'Прил.12 согаз'!J24+'Прил.12 альфа'!J24</f>
        <v>891</v>
      </c>
      <c r="K24" s="27">
        <f>'Прил.12 согаз'!K24+'Прил.12 альфа'!K24</f>
        <v>3421</v>
      </c>
      <c r="L24" s="27">
        <f>'Прил.12 согаз'!L24+'Прил.12 альфа'!L24</f>
        <v>3302</v>
      </c>
      <c r="M24" s="27">
        <f>'Прил.12 согаз'!M24+'Прил.12 альфа'!M24</f>
        <v>13874</v>
      </c>
      <c r="N24" s="27">
        <f>'Прил.12 согаз'!N24+'Прил.12 альфа'!N24</f>
        <v>14400</v>
      </c>
      <c r="O24" s="27">
        <f>'Прил.12 согаз'!O24+'Прил.12 альфа'!O24</f>
        <v>1774</v>
      </c>
      <c r="P24" s="27">
        <f>'Прил.12 согаз'!P24+'Прил.12 альфа'!P24</f>
        <v>4184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9598</v>
      </c>
      <c r="E25" s="27">
        <f t="shared" si="3"/>
        <v>4569</v>
      </c>
      <c r="F25" s="27">
        <f t="shared" si="1"/>
        <v>5029</v>
      </c>
      <c r="G25" s="27">
        <f>'Прил.12 согаз'!G25+'Прил.12 альфа'!G25</f>
        <v>30</v>
      </c>
      <c r="H25" s="27">
        <f>'Прил.12 согаз'!H25+'Прил.12 альфа'!H25</f>
        <v>33</v>
      </c>
      <c r="I25" s="27">
        <f>'Прил.12 согаз'!I25+'Прил.12 альфа'!I25</f>
        <v>181</v>
      </c>
      <c r="J25" s="27">
        <f>'Прил.12 согаз'!J25+'Прил.12 альфа'!J25</f>
        <v>186</v>
      </c>
      <c r="K25" s="27">
        <f>'Прил.12 согаз'!K25+'Прил.12 альфа'!K25</f>
        <v>749</v>
      </c>
      <c r="L25" s="27">
        <f>'Прил.12 согаз'!L25+'Прил.12 альфа'!L25</f>
        <v>702</v>
      </c>
      <c r="M25" s="27">
        <f>'Прил.12 согаз'!M25+'Прил.12 альфа'!M25</f>
        <v>3116</v>
      </c>
      <c r="N25" s="27">
        <f>'Прил.12 согаз'!N25+'Прил.12 альфа'!N25</f>
        <v>2955</v>
      </c>
      <c r="O25" s="27">
        <f>'Прил.12 согаз'!O25+'Прил.12 альфа'!O25</f>
        <v>493</v>
      </c>
      <c r="P25" s="27">
        <f>'Прил.12 согаз'!P25+'Прил.12 альфа'!P25</f>
        <v>1153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62114</v>
      </c>
      <c r="E26" s="27">
        <f t="shared" si="3"/>
        <v>28628</v>
      </c>
      <c r="F26" s="27">
        <f t="shared" si="1"/>
        <v>33486</v>
      </c>
      <c r="G26" s="27">
        <f>'Прил.12 согаз'!G26+'Прил.12 альфа'!G26</f>
        <v>244</v>
      </c>
      <c r="H26" s="27">
        <f>'Прил.12 согаз'!H26+'Прил.12 альфа'!H26</f>
        <v>218</v>
      </c>
      <c r="I26" s="27">
        <f>'Прил.12 согаз'!I26+'Прил.12 альфа'!I26</f>
        <v>1276</v>
      </c>
      <c r="J26" s="27">
        <f>'Прил.12 согаз'!J26+'Прил.12 альфа'!J26</f>
        <v>1125</v>
      </c>
      <c r="K26" s="27">
        <f>'Прил.12 согаз'!K26+'Прил.12 альфа'!K26</f>
        <v>4891</v>
      </c>
      <c r="L26" s="27">
        <f>'Прил.12 согаз'!L26+'Прил.12 альфа'!L26</f>
        <v>4574</v>
      </c>
      <c r="M26" s="27">
        <f>'Прил.12 согаз'!M26+'Прил.12 альфа'!M26</f>
        <v>19366</v>
      </c>
      <c r="N26" s="27">
        <f>'Прил.12 согаз'!N26+'Прил.12 альфа'!N26</f>
        <v>20548</v>
      </c>
      <c r="O26" s="27">
        <f>'Прил.12 согаз'!O26+'Прил.12 альфа'!O26</f>
        <v>2851</v>
      </c>
      <c r="P26" s="27">
        <f>'Прил.12 согаз'!P26+'Прил.12 альфа'!P26</f>
        <v>7021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26271</v>
      </c>
      <c r="E27" s="27">
        <f t="shared" si="3"/>
        <v>11877</v>
      </c>
      <c r="F27" s="27">
        <f t="shared" si="1"/>
        <v>14394</v>
      </c>
      <c r="G27" s="27">
        <f>'Прил.12 согаз'!G27+'Прил.12 альфа'!G27</f>
        <v>110</v>
      </c>
      <c r="H27" s="27">
        <f>'Прил.12 согаз'!H27+'Прил.12 альфа'!H27</f>
        <v>103</v>
      </c>
      <c r="I27" s="27">
        <f>'Прил.12 согаз'!I27+'Прил.12 альфа'!I27</f>
        <v>575</v>
      </c>
      <c r="J27" s="27">
        <f>'Прил.12 согаз'!J27+'Прил.12 альфа'!J27</f>
        <v>504</v>
      </c>
      <c r="K27" s="27">
        <f>'Прил.12 согаз'!K27+'Прил.12 альфа'!K27</f>
        <v>2246</v>
      </c>
      <c r="L27" s="27">
        <f>'Прил.12 согаз'!L27+'Прил.12 альфа'!L27</f>
        <v>2170</v>
      </c>
      <c r="M27" s="27">
        <f>'Прил.12 согаз'!M27+'Прил.12 альфа'!M27</f>
        <v>7907</v>
      </c>
      <c r="N27" s="27">
        <f>'Прил.12 согаз'!N27+'Прил.12 альфа'!N27</f>
        <v>8996</v>
      </c>
      <c r="O27" s="27">
        <f>'Прил.12 согаз'!O27+'Прил.12 альфа'!O27</f>
        <v>1039</v>
      </c>
      <c r="P27" s="27">
        <f>'Прил.12 согаз'!P27+'Прил.12 альфа'!P27</f>
        <v>2621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31145</v>
      </c>
      <c r="E28" s="27">
        <f t="shared" si="3"/>
        <v>14276</v>
      </c>
      <c r="F28" s="27">
        <f t="shared" si="1"/>
        <v>16869</v>
      </c>
      <c r="G28" s="27">
        <f>'Прил.12 согаз'!G28+'Прил.12 альфа'!G28</f>
        <v>189</v>
      </c>
      <c r="H28" s="27">
        <f>'Прил.12 согаз'!H28+'Прил.12 альфа'!H28</f>
        <v>178</v>
      </c>
      <c r="I28" s="27">
        <f>'Прил.12 согаз'!I28+'Прил.12 альфа'!I28</f>
        <v>870</v>
      </c>
      <c r="J28" s="27">
        <f>'Прил.12 согаз'!J28+'Прил.12 альфа'!J28</f>
        <v>862</v>
      </c>
      <c r="K28" s="27">
        <f>'Прил.12 согаз'!K28+'Прил.12 альфа'!K28</f>
        <v>2835</v>
      </c>
      <c r="L28" s="27">
        <f>'Прил.12 согаз'!L28+'Прил.12 альфа'!L28</f>
        <v>2714</v>
      </c>
      <c r="M28" s="27">
        <f>'Прил.12 согаз'!M28+'Прил.12 альфа'!M28</f>
        <v>9498</v>
      </c>
      <c r="N28" s="27">
        <f>'Прил.12 согаз'!N28+'Прил.12 альфа'!N28</f>
        <v>10691</v>
      </c>
      <c r="O28" s="27">
        <f>'Прил.12 согаз'!O28+'Прил.12 альфа'!O28</f>
        <v>884</v>
      </c>
      <c r="P28" s="27">
        <f>'Прил.12 согаз'!P28+'Прил.12 альфа'!P28</f>
        <v>2424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47018</v>
      </c>
      <c r="E29" s="27">
        <f t="shared" si="3"/>
        <v>20216</v>
      </c>
      <c r="F29" s="27">
        <f t="shared" si="1"/>
        <v>26802</v>
      </c>
      <c r="G29" s="27">
        <f>'Прил.12 согаз'!G29+'Прил.12 альфа'!G29</f>
        <v>293</v>
      </c>
      <c r="H29" s="27">
        <f>'Прил.12 согаз'!H29+'Прил.12 альфа'!H29</f>
        <v>332</v>
      </c>
      <c r="I29" s="27">
        <f>'Прил.12 согаз'!I29+'Прил.12 альфа'!I29</f>
        <v>1460</v>
      </c>
      <c r="J29" s="27">
        <f>'Прил.12 согаз'!J29+'Прил.12 альфа'!J29</f>
        <v>1454</v>
      </c>
      <c r="K29" s="27">
        <f>'Прил.12 согаз'!K29+'Прил.12 альфа'!K29</f>
        <v>4804</v>
      </c>
      <c r="L29" s="27">
        <f>'Прил.12 согаз'!L29+'Прил.12 альфа'!L29</f>
        <v>4735</v>
      </c>
      <c r="M29" s="27">
        <f>'Прил.12 согаз'!M29+'Прил.12 альфа'!M29</f>
        <v>12366</v>
      </c>
      <c r="N29" s="27">
        <f>'Прил.12 согаз'!N29+'Прил.12 альфа'!N29</f>
        <v>17418</v>
      </c>
      <c r="O29" s="27">
        <f>'Прил.12 согаз'!O29+'Прил.12 альфа'!O29</f>
        <v>1293</v>
      </c>
      <c r="P29" s="27">
        <f>'Прил.12 согаз'!P29+'Прил.12 альфа'!P29</f>
        <v>2863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117701</v>
      </c>
      <c r="E30" s="27">
        <f t="shared" si="3"/>
        <v>52339</v>
      </c>
      <c r="F30" s="27">
        <f t="shared" si="1"/>
        <v>65362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45907</v>
      </c>
      <c r="N30" s="27">
        <f>'Прил.12 согаз'!N30+'Прил.12 альфа'!N30</f>
        <v>50014</v>
      </c>
      <c r="O30" s="27">
        <f>'Прил.12 согаз'!O30+'Прил.12 альфа'!O30</f>
        <v>6432</v>
      </c>
      <c r="P30" s="27">
        <f>'Прил.12 согаз'!P30+'Прил.12 альфа'!P30</f>
        <v>15348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92805</v>
      </c>
      <c r="E31" s="27">
        <f t="shared" si="3"/>
        <v>40663</v>
      </c>
      <c r="F31" s="27">
        <f t="shared" si="1"/>
        <v>52142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35475</v>
      </c>
      <c r="N31" s="27">
        <f>'Прил.12 согаз'!N31+'Прил.12 альфа'!N31</f>
        <v>38870</v>
      </c>
      <c r="O31" s="27">
        <f>'Прил.12 согаз'!O31+'Прил.12 альфа'!O31</f>
        <v>5188</v>
      </c>
      <c r="P31" s="27">
        <f>'Прил.12 согаз'!P31+'Прил.12 альфа'!P31</f>
        <v>13272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23638</v>
      </c>
      <c r="E32" s="27">
        <f t="shared" si="3"/>
        <v>12140</v>
      </c>
      <c r="F32" s="27">
        <f t="shared" si="1"/>
        <v>11498</v>
      </c>
      <c r="G32" s="27">
        <f>'Прил.12 согаз'!G32+'Прил.12 альфа'!G32</f>
        <v>542</v>
      </c>
      <c r="H32" s="27">
        <f>'Прил.12 согаз'!H32+'Прил.12 альфа'!H32</f>
        <v>509</v>
      </c>
      <c r="I32" s="27">
        <f>'Прил.12 согаз'!I32+'Прил.12 альфа'!I32</f>
        <v>2644</v>
      </c>
      <c r="J32" s="27">
        <f>'Прил.12 согаз'!J32+'Прил.12 альфа'!J32</f>
        <v>2451</v>
      </c>
      <c r="K32" s="27">
        <f>'Прил.12 согаз'!K32+'Прил.12 альфа'!K32</f>
        <v>8954</v>
      </c>
      <c r="L32" s="27">
        <f>'Прил.12 согаз'!L32+'Прил.12 альфа'!L32</f>
        <v>8538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17140</v>
      </c>
      <c r="E33" s="27">
        <f t="shared" si="3"/>
        <v>8908</v>
      </c>
      <c r="F33" s="27">
        <f t="shared" si="1"/>
        <v>8232</v>
      </c>
      <c r="G33" s="27">
        <f>'Прил.12 согаз'!G33+'Прил.12 альфа'!G33</f>
        <v>339</v>
      </c>
      <c r="H33" s="27">
        <f>'Прил.12 согаз'!H33+'Прил.12 альфа'!H33</f>
        <v>344</v>
      </c>
      <c r="I33" s="27">
        <f>'Прил.12 согаз'!I33+'Прил.12 альфа'!I33</f>
        <v>1745</v>
      </c>
      <c r="J33" s="27">
        <f>'Прил.12 согаз'!J33+'Прил.12 альфа'!J33</f>
        <v>1736</v>
      </c>
      <c r="K33" s="27">
        <f>'Прил.12 согаз'!K33+'Прил.12 альфа'!K33</f>
        <v>6824</v>
      </c>
      <c r="L33" s="27">
        <f>'Прил.12 согаз'!L33+'Прил.12 альфа'!L33</f>
        <v>6152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16187</v>
      </c>
      <c r="E34" s="27">
        <f t="shared" si="3"/>
        <v>8383</v>
      </c>
      <c r="F34" s="27">
        <f t="shared" si="1"/>
        <v>7804</v>
      </c>
      <c r="G34" s="27">
        <f>'Прил.12 согаз'!G34+'Прил.12 альфа'!G34</f>
        <v>362</v>
      </c>
      <c r="H34" s="27">
        <f>'Прил.12 согаз'!H34+'Прил.12 альфа'!H34</f>
        <v>331</v>
      </c>
      <c r="I34" s="27">
        <f>'Прил.12 согаз'!I34+'Прил.12 альфа'!I34</f>
        <v>1745</v>
      </c>
      <c r="J34" s="27">
        <f>'Прил.12 согаз'!J34+'Прил.12 альфа'!J34</f>
        <v>1675</v>
      </c>
      <c r="K34" s="27">
        <f>'Прил.12 согаз'!K34+'Прил.12 альфа'!K34</f>
        <v>6276</v>
      </c>
      <c r="L34" s="27">
        <f>'Прил.12 согаз'!L34+'Прил.12 альфа'!L34</f>
        <v>5798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11498</v>
      </c>
      <c r="E35" s="27">
        <f t="shared" si="3"/>
        <v>5632</v>
      </c>
      <c r="F35" s="27">
        <f t="shared" si="1"/>
        <v>5866</v>
      </c>
      <c r="G35" s="27">
        <f>'Прил.12 согаз'!G35+'Прил.12 альфа'!G35</f>
        <v>10</v>
      </c>
      <c r="H35" s="27">
        <f>'Прил.12 согаз'!H35+'Прил.12 альфа'!H35</f>
        <v>6</v>
      </c>
      <c r="I35" s="27">
        <f>'Прил.12 согаз'!I35+'Прил.12 альфа'!I35</f>
        <v>39</v>
      </c>
      <c r="J35" s="27">
        <f>'Прил.12 согаз'!J35+'Прил.12 альфа'!J35</f>
        <v>30</v>
      </c>
      <c r="K35" s="27">
        <f>'Прил.12 согаз'!K35+'Прил.12 альфа'!K35</f>
        <v>109</v>
      </c>
      <c r="L35" s="27">
        <f>'Прил.12 согаз'!L35+'Прил.12 альфа'!L35</f>
        <v>104</v>
      </c>
      <c r="M35" s="27">
        <f>'Прил.12 согаз'!M35+'Прил.12 альфа'!M35</f>
        <v>4541</v>
      </c>
      <c r="N35" s="27">
        <f>'Прил.12 согаз'!N35+'Прил.12 альфа'!N35</f>
        <v>4595</v>
      </c>
      <c r="O35" s="27">
        <f>'Прил.12 согаз'!O35+'Прил.12 альфа'!O35</f>
        <v>933</v>
      </c>
      <c r="P35" s="27">
        <f>'Прил.12 согаз'!P35+'Прил.12 альфа'!P35</f>
        <v>1131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16883</v>
      </c>
      <c r="E36" s="27">
        <f t="shared" si="3"/>
        <v>7963</v>
      </c>
      <c r="F36" s="27">
        <f t="shared" si="1"/>
        <v>8920</v>
      </c>
      <c r="G36" s="27">
        <f>'Прил.12 согаз'!G36+'Прил.12 альфа'!G36</f>
        <v>67</v>
      </c>
      <c r="H36" s="27">
        <f>'Прил.12 согаз'!H36+'Прил.12 альфа'!H36</f>
        <v>47</v>
      </c>
      <c r="I36" s="27">
        <f>'Прил.12 согаз'!I36+'Прил.12 альфа'!I36</f>
        <v>352</v>
      </c>
      <c r="J36" s="27">
        <f>'Прил.12 согаз'!J36+'Прил.12 альфа'!J36</f>
        <v>313</v>
      </c>
      <c r="K36" s="27">
        <f>'Прил.12 согаз'!K36+'Прил.12 альфа'!K36</f>
        <v>1398</v>
      </c>
      <c r="L36" s="27">
        <f>'Прил.12 согаз'!L36+'Прил.12 альфа'!L36</f>
        <v>1271</v>
      </c>
      <c r="M36" s="27">
        <f>'Прил.12 согаз'!M36+'Прил.12 альфа'!M36</f>
        <v>5347</v>
      </c>
      <c r="N36" s="27">
        <f>'Прил.12 согаз'!N36+'Прил.12 альфа'!N36</f>
        <v>5519</v>
      </c>
      <c r="O36" s="27">
        <f>'Прил.12 согаз'!O36+'Прил.12 альфа'!O36</f>
        <v>799</v>
      </c>
      <c r="P36" s="27">
        <f>'Прил.12 согаз'!P36+'Прил.12 альфа'!P36</f>
        <v>1770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42353</v>
      </c>
      <c r="E37" s="27">
        <f t="shared" si="3"/>
        <v>18866</v>
      </c>
      <c r="F37" s="27">
        <f t="shared" si="1"/>
        <v>23487</v>
      </c>
      <c r="G37" s="27">
        <f>'Прил.12 согаз'!G37+'Прил.12 альфа'!G37</f>
        <v>272</v>
      </c>
      <c r="H37" s="27">
        <f>'Прил.12 согаз'!H37+'Прил.12 альфа'!H37</f>
        <v>235</v>
      </c>
      <c r="I37" s="27">
        <f>'Прил.12 согаз'!I37+'Прил.12 альфа'!I37</f>
        <v>1435</v>
      </c>
      <c r="J37" s="27">
        <f>'Прил.12 согаз'!J37+'Прил.12 альфа'!J37</f>
        <v>1287</v>
      </c>
      <c r="K37" s="27">
        <f>'Прил.12 согаз'!K37+'Прил.12 альфа'!K37</f>
        <v>4697</v>
      </c>
      <c r="L37" s="27">
        <f>'Прил.12 согаз'!L37+'Прил.12 альфа'!L37</f>
        <v>4525</v>
      </c>
      <c r="M37" s="27">
        <f>'Прил.12 согаз'!M37+'Прил.12 альфа'!M37</f>
        <v>11571</v>
      </c>
      <c r="N37" s="27">
        <f>'Прил.12 согаз'!N37+'Прил.12 альфа'!N37</f>
        <v>15618</v>
      </c>
      <c r="O37" s="27">
        <f>'Прил.12 согаз'!O37+'Прил.12 альфа'!O37</f>
        <v>891</v>
      </c>
      <c r="P37" s="27">
        <f>'Прил.12 согаз'!P37+'Прил.12 альфа'!P37</f>
        <v>1822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6135</v>
      </c>
      <c r="E38" s="27">
        <f t="shared" si="3"/>
        <v>2291</v>
      </c>
      <c r="F38" s="27">
        <f t="shared" si="1"/>
        <v>3844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1852</v>
      </c>
      <c r="N38" s="27">
        <f>'Прил.12 согаз'!N38+'Прил.12 альфа'!N38</f>
        <v>2809</v>
      </c>
      <c r="O38" s="27">
        <f>'Прил.12 согаз'!O38+'Прил.12 альфа'!O38</f>
        <v>439</v>
      </c>
      <c r="P38" s="27">
        <f>'Прил.12 согаз'!P38+'Прил.12 альфа'!P38</f>
        <v>1035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3734</v>
      </c>
      <c r="E39" s="27">
        <f t="shared" si="3"/>
        <v>2098</v>
      </c>
      <c r="F39" s="27">
        <f t="shared" si="1"/>
        <v>1636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1836</v>
      </c>
      <c r="N39" s="27">
        <f>'Прил.12 согаз'!N39+'Прил.12 альфа'!N39</f>
        <v>1428</v>
      </c>
      <c r="O39" s="27">
        <f>'Прил.12 согаз'!O39+'Прил.12 альфа'!O39</f>
        <v>262</v>
      </c>
      <c r="P39" s="27">
        <f>'Прил.12 согаз'!P39+'Прил.12 альфа'!P39</f>
        <v>208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5706</v>
      </c>
      <c r="E40" s="27">
        <f t="shared" si="3"/>
        <v>2668</v>
      </c>
      <c r="F40" s="27">
        <f t="shared" si="1"/>
        <v>3038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2372</v>
      </c>
      <c r="N40" s="27">
        <f>'Прил.12 согаз'!N40+'Прил.12 альфа'!N40</f>
        <v>2202</v>
      </c>
      <c r="O40" s="27">
        <f>'Прил.12 согаз'!O40+'Прил.12 альфа'!O40</f>
        <v>296</v>
      </c>
      <c r="P40" s="27">
        <f>'Прил.12 согаз'!P40+'Прил.12 альфа'!P40</f>
        <v>836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6072</v>
      </c>
      <c r="E41" s="27">
        <f t="shared" si="3"/>
        <v>3487</v>
      </c>
      <c r="F41" s="27">
        <f t="shared" si="1"/>
        <v>2585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3118</v>
      </c>
      <c r="N41" s="27">
        <f>'Прил.12 согаз'!N41+'Прил.12 альфа'!N41</f>
        <v>2021</v>
      </c>
      <c r="O41" s="27">
        <f>'Прил.12 согаз'!O41+'Прил.12 альфа'!O41</f>
        <v>369</v>
      </c>
      <c r="P41" s="27">
        <f>'Прил.12 согаз'!P41+'Прил.12 альфа'!P41</f>
        <v>564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6625</v>
      </c>
      <c r="E42" s="27">
        <f t="shared" si="3"/>
        <v>2985</v>
      </c>
      <c r="F42" s="27">
        <f t="shared" si="1"/>
        <v>3640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2596</v>
      </c>
      <c r="N42" s="27">
        <f>'Прил.12 согаз'!N42+'Прил.12 альфа'!N42</f>
        <v>2782</v>
      </c>
      <c r="O42" s="27">
        <f>'Прил.12 согаз'!O42+'Прил.12 альфа'!O42</f>
        <v>389</v>
      </c>
      <c r="P42" s="27">
        <f>'Прил.12 согаз'!P42+'Прил.12 альфа'!P42</f>
        <v>858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7564</v>
      </c>
      <c r="E43" s="27">
        <f t="shared" si="3"/>
        <v>5287</v>
      </c>
      <c r="F43" s="27">
        <f t="shared" si="1"/>
        <v>2277</v>
      </c>
      <c r="G43" s="27">
        <f>'Прил.12 согаз'!G43+'Прил.12 альфа'!G43</f>
        <v>16</v>
      </c>
      <c r="H43" s="27">
        <f>'Прил.12 согаз'!H43+'Прил.12 альфа'!H43</f>
        <v>12</v>
      </c>
      <c r="I43" s="27">
        <f>'Прил.12 согаз'!I43+'Прил.12 альфа'!I43</f>
        <v>115</v>
      </c>
      <c r="J43" s="27">
        <f>'Прил.12 согаз'!J43+'Прил.12 альфа'!J43</f>
        <v>112</v>
      </c>
      <c r="K43" s="27">
        <f>'Прил.12 согаз'!K43+'Прил.12 альфа'!K43</f>
        <v>264</v>
      </c>
      <c r="L43" s="27">
        <f>'Прил.12 согаз'!L43+'Прил.12 альфа'!L43</f>
        <v>258</v>
      </c>
      <c r="M43" s="27">
        <f>'Прил.12 согаз'!M43+'Прил.12 альфа'!M43</f>
        <v>4795</v>
      </c>
      <c r="N43" s="27">
        <f>'Прил.12 согаз'!N43+'Прил.12 альфа'!N43</f>
        <v>1769</v>
      </c>
      <c r="O43" s="27">
        <f>'Прил.12 согаз'!O43+'Прил.12 альфа'!O43</f>
        <v>97</v>
      </c>
      <c r="P43" s="27">
        <f>'Прил.12 согаз'!P43+'Прил.12 альфа'!P43</f>
        <v>126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716386</v>
      </c>
      <c r="E44" s="21">
        <f t="shared" ref="E44:E51" si="5">G44+I44+K44+M44+O44</f>
        <v>329800</v>
      </c>
      <c r="F44" s="21">
        <f t="shared" ref="F44:F51" si="6">H44+J44+L44+N44+P44</f>
        <v>386586</v>
      </c>
      <c r="G44" s="21">
        <f>SUM(G45:G51)</f>
        <v>3187</v>
      </c>
      <c r="H44" s="21">
        <f t="shared" ref="H44:P44" si="7">SUM(H45:H51)</f>
        <v>3011</v>
      </c>
      <c r="I44" s="21">
        <f t="shared" si="7"/>
        <v>15975</v>
      </c>
      <c r="J44" s="21">
        <f t="shared" si="7"/>
        <v>15116</v>
      </c>
      <c r="K44" s="21">
        <f t="shared" si="7"/>
        <v>57638</v>
      </c>
      <c r="L44" s="21">
        <f t="shared" si="7"/>
        <v>54376</v>
      </c>
      <c r="M44" s="21">
        <f t="shared" si="7"/>
        <v>222730</v>
      </c>
      <c r="N44" s="21">
        <f t="shared" si="7"/>
        <v>242582</v>
      </c>
      <c r="O44" s="21">
        <f t="shared" si="7"/>
        <v>30270</v>
      </c>
      <c r="P44" s="21">
        <f t="shared" si="7"/>
        <v>71501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50674</v>
      </c>
      <c r="E46" s="27">
        <f t="shared" si="5"/>
        <v>23368</v>
      </c>
      <c r="F46" s="27">
        <f t="shared" si="6"/>
        <v>27306</v>
      </c>
      <c r="G46" s="26">
        <f>'Прил.12 согаз'!G46+'Прил.12 альфа'!G46</f>
        <v>183</v>
      </c>
      <c r="H46" s="26">
        <f>'Прил.12 согаз'!H46+'Прил.12 альфа'!H46</f>
        <v>194</v>
      </c>
      <c r="I46" s="26">
        <f>'Прил.12 согаз'!I46+'Прил.12 альфа'!I46</f>
        <v>949</v>
      </c>
      <c r="J46" s="26">
        <f>'Прил.12 согаз'!J46+'Прил.12 альфа'!J46</f>
        <v>934</v>
      </c>
      <c r="K46" s="26">
        <f>'Прил.12 согаз'!K46+'Прил.12 альфа'!K46</f>
        <v>3852</v>
      </c>
      <c r="L46" s="26">
        <f>'Прил.12 согаз'!L46+'Прил.12 альфа'!L46</f>
        <v>3618</v>
      </c>
      <c r="M46" s="26">
        <f>'Прил.12 согаз'!M46+'Прил.12 альфа'!M46</f>
        <v>15670</v>
      </c>
      <c r="N46" s="26">
        <f>'Прил.12 согаз'!N46+'Прил.12 альфа'!N46</f>
        <v>16349</v>
      </c>
      <c r="O46" s="26">
        <f>'Прил.12 согаз'!O46+'Прил.12 альфа'!O46</f>
        <v>2714</v>
      </c>
      <c r="P46" s="26">
        <f>'Прил.12 согаз'!P46+'Прил.12 альфа'!P46</f>
        <v>6211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604654</v>
      </c>
      <c r="E48" s="59">
        <f t="shared" si="5"/>
        <v>278812</v>
      </c>
      <c r="F48" s="59">
        <f t="shared" si="6"/>
        <v>325842</v>
      </c>
      <c r="G48" s="58">
        <f>'Прил.12 согаз'!G48+'Прил.12 альфа'!G48</f>
        <v>2663</v>
      </c>
      <c r="H48" s="58">
        <f>'Прил.12 согаз'!H48+'Прил.12 альфа'!H48</f>
        <v>2537</v>
      </c>
      <c r="I48" s="58">
        <f>'Прил.12 согаз'!I48+'Прил.12 альфа'!I48</f>
        <v>13157</v>
      </c>
      <c r="J48" s="58">
        <f>'Прил.12 согаз'!J48+'Прил.12 альфа'!J48</f>
        <v>12526</v>
      </c>
      <c r="K48" s="58">
        <f>'Прил.12 согаз'!K48+'Прил.12 альфа'!K48</f>
        <v>47498</v>
      </c>
      <c r="L48" s="58">
        <f>'Прил.12 согаз'!L48+'Прил.12 альфа'!L48</f>
        <v>44742</v>
      </c>
      <c r="M48" s="58">
        <f>'Прил.12 согаз'!M48+'Прил.12 альфа'!M48</f>
        <v>189643</v>
      </c>
      <c r="N48" s="58">
        <f>'Прил.12 согаз'!N48+'Прил.12 альфа'!N48</f>
        <v>204373</v>
      </c>
      <c r="O48" s="58">
        <f>'Прил.12 согаз'!O48+'Прил.12 альфа'!O48</f>
        <v>25851</v>
      </c>
      <c r="P48" s="58">
        <f>'Прил.12 согаз'!P48+'Прил.12 альфа'!P48</f>
        <v>61664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16825</v>
      </c>
      <c r="E49" s="27">
        <f t="shared" si="5"/>
        <v>7914</v>
      </c>
      <c r="F49" s="27">
        <f t="shared" si="6"/>
        <v>8911</v>
      </c>
      <c r="G49" s="26">
        <f>'Прил.12 согаз'!G49+'Прил.12 альфа'!G49</f>
        <v>67</v>
      </c>
      <c r="H49" s="26">
        <f>'Прил.12 согаз'!H49+'Прил.12 альфа'!H49</f>
        <v>47</v>
      </c>
      <c r="I49" s="26">
        <f>'Прил.12 согаз'!I49+'Прил.12 альфа'!I49</f>
        <v>355</v>
      </c>
      <c r="J49" s="26">
        <f>'Прил.12 согаз'!J49+'Прил.12 альфа'!J49</f>
        <v>315</v>
      </c>
      <c r="K49" s="26">
        <f>'Прил.12 согаз'!K49+'Прил.12 альфа'!K49</f>
        <v>1410</v>
      </c>
      <c r="L49" s="26">
        <f>'Прил.12 согаз'!L49+'Прил.12 альфа'!L49</f>
        <v>1294</v>
      </c>
      <c r="M49" s="26">
        <f>'Прил.12 согаз'!M49+'Прил.12 альфа'!M49</f>
        <v>5288</v>
      </c>
      <c r="N49" s="26">
        <f>'Прил.12 согаз'!N49+'Прил.12 альфа'!N49</f>
        <v>5494</v>
      </c>
      <c r="O49" s="26">
        <f>'Прил.12 согаз'!O49+'Прил.12 альфа'!O49</f>
        <v>794</v>
      </c>
      <c r="P49" s="26">
        <f>'Прил.12 согаз'!P49+'Прил.12 альфа'!P49</f>
        <v>1761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44233</v>
      </c>
      <c r="E50" s="27">
        <f t="shared" si="5"/>
        <v>19706</v>
      </c>
      <c r="F50" s="27">
        <f t="shared" si="6"/>
        <v>24527</v>
      </c>
      <c r="G50" s="26">
        <f>'Прил.12 согаз'!G50+'Прил.12 альфа'!G50</f>
        <v>274</v>
      </c>
      <c r="H50" s="26">
        <f>'Прил.12 согаз'!H50+'Прил.12 альфа'!H50</f>
        <v>233</v>
      </c>
      <c r="I50" s="26">
        <f>'Прил.12 согаз'!I50+'Прил.12 альфа'!I50</f>
        <v>1514</v>
      </c>
      <c r="J50" s="26">
        <f>'Прил.12 согаз'!J50+'Прил.12 альфа'!J50</f>
        <v>1341</v>
      </c>
      <c r="K50" s="26">
        <f>'Прил.12 согаз'!K50+'Прил.12 альфа'!K50</f>
        <v>4878</v>
      </c>
      <c r="L50" s="26">
        <f>'Прил.12 согаз'!L50+'Прил.12 альфа'!L50</f>
        <v>4722</v>
      </c>
      <c r="M50" s="26">
        <f>'Прил.12 согаз'!M50+'Прил.12 альфа'!M50</f>
        <v>12129</v>
      </c>
      <c r="N50" s="26">
        <f>'Прил.12 согаз'!N50+'Прил.12 альфа'!N50</f>
        <v>16366</v>
      </c>
      <c r="O50" s="26">
        <f>'Прил.12 согаз'!O50+'Прил.12 альфа'!O50</f>
        <v>911</v>
      </c>
      <c r="P50" s="26">
        <f>'Прил.12 согаз'!P50+'Прил.12 альфа'!P50</f>
        <v>1865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123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437830</v>
      </c>
      <c r="E20" s="21">
        <f t="shared" ref="E20:E43" si="1">G20+I20+K20+M20+O20</f>
        <v>202229</v>
      </c>
      <c r="F20" s="21">
        <f t="shared" ref="F20:F43" si="2">H20+J20+L20+N20+P20</f>
        <v>235601</v>
      </c>
      <c r="G20" s="21">
        <f t="shared" ref="G20:P20" si="3">SUM(G21:G43)</f>
        <v>2048</v>
      </c>
      <c r="H20" s="21">
        <f t="shared" si="3"/>
        <v>1916</v>
      </c>
      <c r="I20" s="21">
        <f t="shared" si="3"/>
        <v>9938</v>
      </c>
      <c r="J20" s="21">
        <f t="shared" si="3"/>
        <v>9596</v>
      </c>
      <c r="K20" s="21">
        <f t="shared" si="3"/>
        <v>34187</v>
      </c>
      <c r="L20" s="21">
        <f t="shared" si="3"/>
        <v>32147</v>
      </c>
      <c r="M20" s="21">
        <f t="shared" si="3"/>
        <v>137359</v>
      </c>
      <c r="N20" s="21">
        <f t="shared" si="3"/>
        <v>149051</v>
      </c>
      <c r="O20" s="21">
        <f t="shared" si="3"/>
        <v>18697</v>
      </c>
      <c r="P20" s="21">
        <f t="shared" si="3"/>
        <v>42891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857</v>
      </c>
      <c r="E21" s="27">
        <f>G21+I21+K21+M21+O21</f>
        <v>231</v>
      </c>
      <c r="F21" s="27">
        <f t="shared" si="2"/>
        <v>626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200</v>
      </c>
      <c r="N21" s="27">
        <v>594</v>
      </c>
      <c r="O21" s="27">
        <v>31</v>
      </c>
      <c r="P21" s="27">
        <v>32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43906</v>
      </c>
      <c r="E22" s="27">
        <f t="shared" si="1"/>
        <v>21378</v>
      </c>
      <c r="F22" s="27">
        <f t="shared" si="2"/>
        <v>22528</v>
      </c>
      <c r="G22" s="27">
        <v>228</v>
      </c>
      <c r="H22" s="27">
        <v>210</v>
      </c>
      <c r="I22" s="27">
        <v>1031</v>
      </c>
      <c r="J22" s="27">
        <v>971</v>
      </c>
      <c r="K22" s="27">
        <v>3262</v>
      </c>
      <c r="L22" s="27">
        <v>3115</v>
      </c>
      <c r="M22" s="27">
        <v>15112</v>
      </c>
      <c r="N22" s="27">
        <v>14580</v>
      </c>
      <c r="O22" s="27">
        <v>1745</v>
      </c>
      <c r="P22" s="27">
        <v>3652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2188</v>
      </c>
      <c r="E23" s="27">
        <f t="shared" si="1"/>
        <v>1105</v>
      </c>
      <c r="F23" s="27">
        <f t="shared" si="2"/>
        <v>1083</v>
      </c>
      <c r="G23" s="27">
        <v>3</v>
      </c>
      <c r="H23" s="27">
        <v>1</v>
      </c>
      <c r="I23" s="27">
        <v>14</v>
      </c>
      <c r="J23" s="27">
        <v>5</v>
      </c>
      <c r="K23" s="27">
        <v>109</v>
      </c>
      <c r="L23" s="27">
        <v>114</v>
      </c>
      <c r="M23" s="27">
        <v>866</v>
      </c>
      <c r="N23" s="27">
        <v>792</v>
      </c>
      <c r="O23" s="27">
        <v>113</v>
      </c>
      <c r="P23" s="27">
        <v>171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36589</v>
      </c>
      <c r="E24" s="27">
        <f t="shared" si="1"/>
        <v>17023</v>
      </c>
      <c r="F24" s="27">
        <f t="shared" si="2"/>
        <v>19566</v>
      </c>
      <c r="G24" s="27">
        <v>170</v>
      </c>
      <c r="H24" s="27">
        <v>134</v>
      </c>
      <c r="I24" s="27">
        <v>728</v>
      </c>
      <c r="J24" s="27">
        <v>712</v>
      </c>
      <c r="K24" s="27">
        <v>2792</v>
      </c>
      <c r="L24" s="27">
        <v>2710</v>
      </c>
      <c r="M24" s="27">
        <v>11670</v>
      </c>
      <c r="N24" s="27">
        <v>12089</v>
      </c>
      <c r="O24" s="27">
        <v>1663</v>
      </c>
      <c r="P24" s="27">
        <v>3921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783</v>
      </c>
      <c r="E25" s="27">
        <f t="shared" si="1"/>
        <v>466</v>
      </c>
      <c r="F25" s="27">
        <f t="shared" si="2"/>
        <v>317</v>
      </c>
      <c r="G25" s="27">
        <v>0</v>
      </c>
      <c r="H25" s="27">
        <v>2</v>
      </c>
      <c r="I25" s="27">
        <v>4</v>
      </c>
      <c r="J25" s="27">
        <v>4</v>
      </c>
      <c r="K25" s="27">
        <v>31</v>
      </c>
      <c r="L25" s="27">
        <v>26</v>
      </c>
      <c r="M25" s="27">
        <v>390</v>
      </c>
      <c r="N25" s="27">
        <v>228</v>
      </c>
      <c r="O25" s="27">
        <v>41</v>
      </c>
      <c r="P25" s="27">
        <v>57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19360</v>
      </c>
      <c r="E26" s="27">
        <f t="shared" si="1"/>
        <v>9337</v>
      </c>
      <c r="F26" s="27">
        <f t="shared" si="2"/>
        <v>10023</v>
      </c>
      <c r="G26" s="27">
        <v>80</v>
      </c>
      <c r="H26" s="27">
        <v>71</v>
      </c>
      <c r="I26" s="27">
        <v>432</v>
      </c>
      <c r="J26" s="27">
        <v>423</v>
      </c>
      <c r="K26" s="27">
        <v>1268</v>
      </c>
      <c r="L26" s="27">
        <v>1186</v>
      </c>
      <c r="M26" s="27">
        <v>6753</v>
      </c>
      <c r="N26" s="27">
        <v>6581</v>
      </c>
      <c r="O26" s="27">
        <v>804</v>
      </c>
      <c r="P26" s="27">
        <v>1762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10686</v>
      </c>
      <c r="E27" s="27">
        <f t="shared" si="1"/>
        <v>5092</v>
      </c>
      <c r="F27" s="27">
        <f t="shared" si="2"/>
        <v>5594</v>
      </c>
      <c r="G27" s="27">
        <v>49</v>
      </c>
      <c r="H27" s="27">
        <v>47</v>
      </c>
      <c r="I27" s="27">
        <v>245</v>
      </c>
      <c r="J27" s="27">
        <v>230</v>
      </c>
      <c r="K27" s="27">
        <v>783</v>
      </c>
      <c r="L27" s="27">
        <v>803</v>
      </c>
      <c r="M27" s="27">
        <v>3610</v>
      </c>
      <c r="N27" s="27">
        <v>3771</v>
      </c>
      <c r="O27" s="27">
        <v>405</v>
      </c>
      <c r="P27" s="27">
        <v>743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30838</v>
      </c>
      <c r="E28" s="27">
        <f t="shared" si="1"/>
        <v>14052</v>
      </c>
      <c r="F28" s="27">
        <f t="shared" si="2"/>
        <v>16786</v>
      </c>
      <c r="G28" s="27">
        <v>189</v>
      </c>
      <c r="H28" s="27">
        <v>178</v>
      </c>
      <c r="I28" s="27">
        <v>868</v>
      </c>
      <c r="J28" s="27">
        <v>861</v>
      </c>
      <c r="K28" s="27">
        <v>2826</v>
      </c>
      <c r="L28" s="27">
        <v>2699</v>
      </c>
      <c r="M28" s="27">
        <v>9288</v>
      </c>
      <c r="N28" s="27">
        <v>10628</v>
      </c>
      <c r="O28" s="27">
        <v>881</v>
      </c>
      <c r="P28" s="27">
        <v>2420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24656</v>
      </c>
      <c r="E29" s="27">
        <f t="shared" si="1"/>
        <v>10497</v>
      </c>
      <c r="F29" s="27">
        <f t="shared" si="2"/>
        <v>14159</v>
      </c>
      <c r="G29" s="27">
        <v>188</v>
      </c>
      <c r="H29" s="27">
        <v>203</v>
      </c>
      <c r="I29" s="27">
        <v>861</v>
      </c>
      <c r="J29" s="27">
        <v>873</v>
      </c>
      <c r="K29" s="27">
        <v>2340</v>
      </c>
      <c r="L29" s="27">
        <v>2347</v>
      </c>
      <c r="M29" s="27">
        <v>6429</v>
      </c>
      <c r="N29" s="27">
        <v>9431</v>
      </c>
      <c r="O29" s="27">
        <v>679</v>
      </c>
      <c r="P29" s="27">
        <v>1305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93445</v>
      </c>
      <c r="E30" s="27">
        <f t="shared" si="1"/>
        <v>41135</v>
      </c>
      <c r="F30" s="27">
        <f t="shared" si="2"/>
        <v>52310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35735</v>
      </c>
      <c r="N30" s="27">
        <v>39139</v>
      </c>
      <c r="O30" s="27">
        <v>5400</v>
      </c>
      <c r="P30" s="27">
        <v>13171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70686</v>
      </c>
      <c r="E31" s="27">
        <f t="shared" si="1"/>
        <v>30773</v>
      </c>
      <c r="F31" s="27">
        <f t="shared" si="2"/>
        <v>39913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26708</v>
      </c>
      <c r="N31" s="27">
        <v>29553</v>
      </c>
      <c r="O31" s="27">
        <v>4065</v>
      </c>
      <c r="P31" s="27">
        <v>10360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19131</v>
      </c>
      <c r="E32" s="27">
        <f t="shared" si="1"/>
        <v>9859</v>
      </c>
      <c r="F32" s="27">
        <f t="shared" si="2"/>
        <v>9272</v>
      </c>
      <c r="G32" s="27">
        <v>419</v>
      </c>
      <c r="H32" s="27">
        <v>384</v>
      </c>
      <c r="I32" s="27">
        <v>2058</v>
      </c>
      <c r="J32" s="27">
        <v>1925</v>
      </c>
      <c r="K32" s="27">
        <v>7382</v>
      </c>
      <c r="L32" s="27">
        <v>6963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13796</v>
      </c>
      <c r="E33" s="27">
        <f t="shared" si="1"/>
        <v>7250</v>
      </c>
      <c r="F33" s="27">
        <f t="shared" si="2"/>
        <v>6546</v>
      </c>
      <c r="G33" s="27">
        <v>266</v>
      </c>
      <c r="H33" s="27">
        <v>270</v>
      </c>
      <c r="I33" s="27">
        <v>1347</v>
      </c>
      <c r="J33" s="27">
        <v>1376</v>
      </c>
      <c r="K33" s="27">
        <v>5637</v>
      </c>
      <c r="L33" s="27">
        <v>4900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13115</v>
      </c>
      <c r="E34" s="27">
        <f t="shared" si="1"/>
        <v>6777</v>
      </c>
      <c r="F34" s="27">
        <f t="shared" si="2"/>
        <v>6338</v>
      </c>
      <c r="G34" s="27">
        <v>274</v>
      </c>
      <c r="H34" s="27">
        <v>275</v>
      </c>
      <c r="I34" s="27">
        <v>1401</v>
      </c>
      <c r="J34" s="27">
        <v>1349</v>
      </c>
      <c r="K34" s="27">
        <v>5102</v>
      </c>
      <c r="L34" s="27">
        <v>4714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8772</v>
      </c>
      <c r="E35" s="27">
        <f t="shared" si="1"/>
        <v>4272</v>
      </c>
      <c r="F35" s="27">
        <f t="shared" si="2"/>
        <v>4500</v>
      </c>
      <c r="G35" s="27">
        <v>8</v>
      </c>
      <c r="H35" s="27">
        <v>3</v>
      </c>
      <c r="I35" s="27">
        <v>28</v>
      </c>
      <c r="J35" s="27">
        <v>16</v>
      </c>
      <c r="K35" s="27">
        <v>43</v>
      </c>
      <c r="L35" s="27">
        <v>45</v>
      </c>
      <c r="M35" s="27">
        <v>3441</v>
      </c>
      <c r="N35" s="27">
        <v>3505</v>
      </c>
      <c r="O35" s="27">
        <v>752</v>
      </c>
      <c r="P35" s="27">
        <v>931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14068</v>
      </c>
      <c r="E36" s="27">
        <f t="shared" si="1"/>
        <v>6753</v>
      </c>
      <c r="F36" s="27">
        <f t="shared" si="2"/>
        <v>7315</v>
      </c>
      <c r="G36" s="27">
        <v>66</v>
      </c>
      <c r="H36" s="27">
        <v>47</v>
      </c>
      <c r="I36" s="27">
        <v>340</v>
      </c>
      <c r="J36" s="27">
        <v>305</v>
      </c>
      <c r="K36" s="27">
        <v>1113</v>
      </c>
      <c r="L36" s="27">
        <v>1048</v>
      </c>
      <c r="M36" s="27">
        <v>4577</v>
      </c>
      <c r="N36" s="27">
        <v>4515</v>
      </c>
      <c r="O36" s="27">
        <v>657</v>
      </c>
      <c r="P36" s="27">
        <v>1400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13618</v>
      </c>
      <c r="E37" s="27">
        <f t="shared" si="1"/>
        <v>5893</v>
      </c>
      <c r="F37" s="27">
        <f t="shared" si="2"/>
        <v>7725</v>
      </c>
      <c r="G37" s="27">
        <v>96</v>
      </c>
      <c r="H37" s="27">
        <v>84</v>
      </c>
      <c r="I37" s="27">
        <v>521</v>
      </c>
      <c r="J37" s="27">
        <v>478</v>
      </c>
      <c r="K37" s="27">
        <v>1302</v>
      </c>
      <c r="L37" s="27">
        <v>1307</v>
      </c>
      <c r="M37" s="27">
        <v>3697</v>
      </c>
      <c r="N37" s="27">
        <v>5305</v>
      </c>
      <c r="O37" s="27">
        <v>277</v>
      </c>
      <c r="P37" s="27">
        <v>551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4205</v>
      </c>
      <c r="E38" s="27">
        <f t="shared" si="1"/>
        <v>1649</v>
      </c>
      <c r="F38" s="27">
        <f t="shared" si="2"/>
        <v>2556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1352</v>
      </c>
      <c r="N38" s="27">
        <v>1906</v>
      </c>
      <c r="O38" s="27">
        <v>297</v>
      </c>
      <c r="P38" s="27">
        <v>650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2827</v>
      </c>
      <c r="E39" s="27">
        <f t="shared" si="1"/>
        <v>1604</v>
      </c>
      <c r="F39" s="27">
        <f t="shared" si="2"/>
        <v>1223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1387</v>
      </c>
      <c r="N39" s="27">
        <v>1051</v>
      </c>
      <c r="O39" s="27">
        <v>217</v>
      </c>
      <c r="P39" s="27">
        <v>172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4848</v>
      </c>
      <c r="E40" s="27">
        <f t="shared" si="1"/>
        <v>2234</v>
      </c>
      <c r="F40" s="27">
        <f t="shared" si="2"/>
        <v>2614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1966</v>
      </c>
      <c r="N40" s="27">
        <v>1869</v>
      </c>
      <c r="O40" s="27">
        <v>268</v>
      </c>
      <c r="P40" s="27">
        <v>745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393</v>
      </c>
      <c r="E41" s="27">
        <f t="shared" si="1"/>
        <v>227</v>
      </c>
      <c r="F41" s="27">
        <f t="shared" si="2"/>
        <v>166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212</v>
      </c>
      <c r="N41" s="27">
        <v>151</v>
      </c>
      <c r="O41" s="27">
        <v>15</v>
      </c>
      <c r="P41" s="27">
        <v>15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5312</v>
      </c>
      <c r="E42" s="27">
        <f t="shared" si="1"/>
        <v>2361</v>
      </c>
      <c r="F42" s="27">
        <f t="shared" si="2"/>
        <v>2951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2037</v>
      </c>
      <c r="N42" s="27">
        <v>2205</v>
      </c>
      <c r="O42" s="27">
        <v>324</v>
      </c>
      <c r="P42" s="27">
        <v>746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3751</v>
      </c>
      <c r="E43" s="27">
        <f t="shared" si="1"/>
        <v>2261</v>
      </c>
      <c r="F43" s="27">
        <f t="shared" si="2"/>
        <v>1490</v>
      </c>
      <c r="G43" s="27">
        <v>12</v>
      </c>
      <c r="H43" s="27">
        <v>7</v>
      </c>
      <c r="I43" s="27">
        <v>60</v>
      </c>
      <c r="J43" s="27">
        <v>68</v>
      </c>
      <c r="K43" s="27">
        <v>197</v>
      </c>
      <c r="L43" s="27">
        <v>170</v>
      </c>
      <c r="M43" s="27">
        <v>1929</v>
      </c>
      <c r="N43" s="27">
        <v>1158</v>
      </c>
      <c r="O43" s="27">
        <v>63</v>
      </c>
      <c r="P43" s="27">
        <v>87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437830</v>
      </c>
      <c r="E44" s="21">
        <f t="shared" ref="E44:E51" si="5">G44+I44+K44+M44+O44</f>
        <v>202229</v>
      </c>
      <c r="F44" s="21">
        <f t="shared" ref="F44:F51" si="6">H44+J44+L44+N44+P44</f>
        <v>235601</v>
      </c>
      <c r="G44" s="21">
        <f>SUM(G45:G51)</f>
        <v>2048</v>
      </c>
      <c r="H44" s="21">
        <f t="shared" ref="H44:P44" si="7">SUM(H45:H51)</f>
        <v>1916</v>
      </c>
      <c r="I44" s="21">
        <f t="shared" si="7"/>
        <v>9938</v>
      </c>
      <c r="J44" s="21">
        <f t="shared" si="7"/>
        <v>9596</v>
      </c>
      <c r="K44" s="21">
        <f t="shared" si="7"/>
        <v>34187</v>
      </c>
      <c r="L44" s="21">
        <f t="shared" si="7"/>
        <v>32147</v>
      </c>
      <c r="M44" s="21">
        <f t="shared" si="7"/>
        <v>137359</v>
      </c>
      <c r="N44" s="21">
        <f t="shared" si="7"/>
        <v>149051</v>
      </c>
      <c r="O44" s="21">
        <f t="shared" si="7"/>
        <v>18697</v>
      </c>
      <c r="P44" s="21">
        <f t="shared" si="7"/>
        <v>42891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2789</v>
      </c>
      <c r="E46" s="27">
        <f t="shared" si="5"/>
        <v>1446</v>
      </c>
      <c r="F46" s="27">
        <f t="shared" si="6"/>
        <v>1343</v>
      </c>
      <c r="G46" s="26">
        <f>'Прил. 11 СОГАЗ 2020'!F35+'Прил. 11 СОГАЗ 2020'!F38</f>
        <v>3</v>
      </c>
      <c r="H46" s="26">
        <f>'Прил. 11 СОГАЗ 2020'!G35+'Прил. 11 СОГАЗ 2020'!G38</f>
        <v>1</v>
      </c>
      <c r="I46" s="26">
        <f>'Прил. 11 СОГАЗ 2020'!H35+'Прил. 11 СОГАЗ 2020'!H38</f>
        <v>15</v>
      </c>
      <c r="J46" s="26">
        <f>'Прил. 11 СОГАЗ 2020'!I35+'Прил. 11 СОГАЗ 2020'!I38</f>
        <v>7</v>
      </c>
      <c r="K46" s="26">
        <f>'Прил. 11 СОГАЗ 2020'!J35+'Прил. 11 СОГАЗ 2020'!J38</f>
        <v>124</v>
      </c>
      <c r="L46" s="26">
        <f>'Прил. 11 СОГАЗ 2020'!K35+'Прил. 11 СОГАЗ 2020'!K38</f>
        <v>119</v>
      </c>
      <c r="M46" s="26">
        <f>'Прил. 11 СОГАЗ 2020'!L35+'Прил. 11 СОГАЗ 2020'!L38</f>
        <v>1172</v>
      </c>
      <c r="N46" s="26">
        <f>'Прил. 11 СОГАЗ 2020'!M35+'Прил. 11 СОГАЗ 2020'!M38</f>
        <v>1026</v>
      </c>
      <c r="O46" s="26">
        <f>'Прил. 11 СОГАЗ 2020'!N35+'Прил. 11 СОГАЗ 2020'!N38</f>
        <v>132</v>
      </c>
      <c r="P46" s="26">
        <f>'Прил. 11 СОГАЗ 2020'!O35+'Прил. 11 СОГАЗ 2020'!O38</f>
        <v>190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406742</v>
      </c>
      <c r="E48" s="27">
        <f t="shared" si="5"/>
        <v>187858</v>
      </c>
      <c r="F48" s="27">
        <f t="shared" si="6"/>
        <v>218884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</f>
        <v>1884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</f>
        <v>1786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</f>
        <v>9036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</f>
        <v>8792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</f>
        <v>31585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</f>
        <v>29627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</f>
        <v>127724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</f>
        <v>137940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</f>
        <v>17629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</f>
        <v>40739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14103</v>
      </c>
      <c r="E49" s="27">
        <f t="shared" si="5"/>
        <v>6736</v>
      </c>
      <c r="F49" s="27">
        <f t="shared" si="6"/>
        <v>7367</v>
      </c>
      <c r="G49" s="26">
        <f>'Прил. 11 СОГАЗ 2020'!F36</f>
        <v>66</v>
      </c>
      <c r="H49" s="26">
        <f>'Прил. 11 СОГАЗ 2020'!G36</f>
        <v>47</v>
      </c>
      <c r="I49" s="26">
        <f>'Прил. 11 СОГАЗ 2020'!H36</f>
        <v>344</v>
      </c>
      <c r="J49" s="26">
        <f>'Прил. 11 СОГАЗ 2020'!I36</f>
        <v>305</v>
      </c>
      <c r="K49" s="26">
        <f>'Прил. 11 СОГАЗ 2020'!J36</f>
        <v>1122</v>
      </c>
      <c r="L49" s="26">
        <f>'Прил. 11 СОГАЗ 2020'!K36</f>
        <v>1065</v>
      </c>
      <c r="M49" s="26">
        <f>'Прил. 11 СОГАЗ 2020'!L36</f>
        <v>4550</v>
      </c>
      <c r="N49" s="26">
        <f>'Прил. 11 СОГАЗ 2020'!M36</f>
        <v>4549</v>
      </c>
      <c r="O49" s="26">
        <f>'Прил. 11 СОГАЗ 2020'!N36</f>
        <v>654</v>
      </c>
      <c r="P49" s="26">
        <f>'Прил. 11 СОГАЗ 2020'!O36</f>
        <v>1401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14196</v>
      </c>
      <c r="E50" s="27">
        <f t="shared" si="5"/>
        <v>6189</v>
      </c>
      <c r="F50" s="27">
        <f t="shared" si="6"/>
        <v>8007</v>
      </c>
      <c r="G50" s="26">
        <f>'Прил. 11 СОГАЗ 2020'!F29+'Прил. 11 СОГАЗ 2020'!F30+'Прил. 11 СОГАЗ 2020'!F31+'Прил. 11 СОГАЗ 2020'!F32+'Прил. 11 СОГАЗ 2020'!F24</f>
        <v>95</v>
      </c>
      <c r="H50" s="26">
        <f>'Прил. 11 СОГАЗ 2020'!G29+'Прил. 11 СОГАЗ 2020'!G30+'Прил. 11 СОГАЗ 2020'!G31+'Прил. 11 СОГАЗ 2020'!G32+'Прил. 11 СОГАЗ 2020'!G24</f>
        <v>82</v>
      </c>
      <c r="I50" s="26">
        <f>'Прил. 11 СОГАЗ 2020'!H29+'Прил. 11 СОГАЗ 2020'!H30+'Прил. 11 СОГАЗ 2020'!H31+'Прил. 11 СОГАЗ 2020'!H32+'Прил. 11 СОГАЗ 2020'!H24</f>
        <v>543</v>
      </c>
      <c r="J50" s="26">
        <f>'Прил. 11 СОГАЗ 2020'!I29+'Прил. 11 СОГАЗ 2020'!I30+'Прил. 11 СОГАЗ 2020'!I31+'Прил. 11 СОГАЗ 2020'!I32+'Прил. 11 СОГАЗ 2020'!I24</f>
        <v>492</v>
      </c>
      <c r="K50" s="26">
        <f>'Прил. 11 СОГАЗ 2020'!J29+'Прил. 11 СОГАЗ 2020'!J30+'Прил. 11 СОГАЗ 2020'!J31+'Прил. 11 СОГАЗ 2020'!J32+'Прил. 11 СОГАЗ 2020'!J24</f>
        <v>1356</v>
      </c>
      <c r="L50" s="26">
        <f>'Прил. 11 СОГАЗ 2020'!K29+'Прил. 11 СОГАЗ 2020'!K30+'Прил. 11 СОГАЗ 2020'!K31+'Прил. 11 СОГАЗ 2020'!K32+'Прил. 11 СОГАЗ 2020'!K24</f>
        <v>1336</v>
      </c>
      <c r="M50" s="26">
        <f>'Прил. 11 СОГАЗ 2020'!L29+'Прил. 11 СОГАЗ 2020'!L30+'Прил. 11 СОГАЗ 2020'!L31+'Прил. 11 СОГАЗ 2020'!L32+'Прил. 11 СОГАЗ 2020'!L24</f>
        <v>3913</v>
      </c>
      <c r="N50" s="26">
        <f>'Прил. 11 СОГАЗ 2020'!M29+'Прил. 11 СОГАЗ 2020'!M30+'Прил. 11 СОГАЗ 2020'!M31+'Прил. 11 СОГАЗ 2020'!M32+'Прил. 11 СОГАЗ 2020'!M24</f>
        <v>5536</v>
      </c>
      <c r="O50" s="26">
        <f>'Прил. 11 СОГАЗ 2020'!N29+'Прил. 11 СОГАЗ 2020'!N30+'Прил. 11 СОГАЗ 2020'!N31+'Прил. 11 СОГАЗ 2020'!N32+'Прил. 11 СОГАЗ 2020'!N24</f>
        <v>282</v>
      </c>
      <c r="P50" s="26">
        <f>'Прил. 11 СОГАЗ 2020'!O29+'Прил. 11 СОГАЗ 2020'!O30+'Прил. 11 СОГАЗ 2020'!O31+'Прил. 11 СОГАЗ 2020'!O32+'Прил. 11 СОГАЗ 2020'!O24</f>
        <v>561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123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278556</v>
      </c>
      <c r="E20" s="21">
        <f t="shared" ref="E20:E43" si="1">G20+I20+K20+M20+O20</f>
        <v>127571</v>
      </c>
      <c r="F20" s="21">
        <f t="shared" ref="F20:F43" si="2">H20+J20+L20+N20+P20</f>
        <v>150985</v>
      </c>
      <c r="G20" s="21">
        <f t="shared" ref="G20:P20" si="3">SUM(G21:G43)</f>
        <v>1139</v>
      </c>
      <c r="H20" s="21">
        <f t="shared" si="3"/>
        <v>1095</v>
      </c>
      <c r="I20" s="21">
        <f t="shared" si="3"/>
        <v>6037</v>
      </c>
      <c r="J20" s="21">
        <f t="shared" si="3"/>
        <v>5520</v>
      </c>
      <c r="K20" s="21">
        <f t="shared" si="3"/>
        <v>23451</v>
      </c>
      <c r="L20" s="21">
        <f t="shared" si="3"/>
        <v>22229</v>
      </c>
      <c r="M20" s="21">
        <f t="shared" si="3"/>
        <v>85371</v>
      </c>
      <c r="N20" s="21">
        <f t="shared" si="3"/>
        <v>93531</v>
      </c>
      <c r="O20" s="21">
        <f t="shared" si="3"/>
        <v>11573</v>
      </c>
      <c r="P20" s="21">
        <f t="shared" si="3"/>
        <v>28610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331</v>
      </c>
      <c r="E21" s="27">
        <f t="shared" si="1"/>
        <v>71</v>
      </c>
      <c r="F21" s="27">
        <f t="shared" si="2"/>
        <v>260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61</v>
      </c>
      <c r="N21" s="27">
        <v>243</v>
      </c>
      <c r="O21" s="27">
        <v>10</v>
      </c>
      <c r="P21" s="27">
        <v>17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34910</v>
      </c>
      <c r="E22" s="27">
        <f t="shared" si="1"/>
        <v>15565</v>
      </c>
      <c r="F22" s="27">
        <f t="shared" si="2"/>
        <v>19345</v>
      </c>
      <c r="G22" s="27">
        <v>95</v>
      </c>
      <c r="H22" s="27">
        <v>101</v>
      </c>
      <c r="I22" s="27">
        <v>670</v>
      </c>
      <c r="J22" s="27">
        <v>608</v>
      </c>
      <c r="K22" s="27">
        <v>3152</v>
      </c>
      <c r="L22" s="27">
        <v>2922</v>
      </c>
      <c r="M22" s="27">
        <v>9918</v>
      </c>
      <c r="N22" s="27">
        <v>10763</v>
      </c>
      <c r="O22" s="27">
        <v>1730</v>
      </c>
      <c r="P22" s="27">
        <v>4951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40879</v>
      </c>
      <c r="E23" s="27">
        <f t="shared" si="1"/>
        <v>17983</v>
      </c>
      <c r="F23" s="27">
        <f t="shared" si="2"/>
        <v>22896</v>
      </c>
      <c r="G23" s="27">
        <v>180</v>
      </c>
      <c r="H23" s="27">
        <v>191</v>
      </c>
      <c r="I23" s="27">
        <v>908</v>
      </c>
      <c r="J23" s="27">
        <v>906</v>
      </c>
      <c r="K23" s="27">
        <v>3647</v>
      </c>
      <c r="L23" s="27">
        <v>3382</v>
      </c>
      <c r="M23" s="27">
        <v>11036</v>
      </c>
      <c r="N23" s="27">
        <v>12975</v>
      </c>
      <c r="O23" s="27">
        <v>2212</v>
      </c>
      <c r="P23" s="27">
        <v>5442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6539</v>
      </c>
      <c r="E24" s="27">
        <f t="shared" si="1"/>
        <v>3168</v>
      </c>
      <c r="F24" s="27">
        <f t="shared" si="2"/>
        <v>3371</v>
      </c>
      <c r="G24" s="27">
        <v>37</v>
      </c>
      <c r="H24" s="27">
        <v>26</v>
      </c>
      <c r="I24" s="27">
        <v>187</v>
      </c>
      <c r="J24" s="27">
        <v>179</v>
      </c>
      <c r="K24" s="27">
        <v>629</v>
      </c>
      <c r="L24" s="27">
        <v>592</v>
      </c>
      <c r="M24" s="27">
        <v>2204</v>
      </c>
      <c r="N24" s="27">
        <v>2311</v>
      </c>
      <c r="O24" s="27">
        <v>111</v>
      </c>
      <c r="P24" s="27">
        <v>263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8815</v>
      </c>
      <c r="E25" s="27">
        <f t="shared" si="1"/>
        <v>4103</v>
      </c>
      <c r="F25" s="27">
        <f t="shared" si="2"/>
        <v>4712</v>
      </c>
      <c r="G25" s="27">
        <v>30</v>
      </c>
      <c r="H25" s="27">
        <v>31</v>
      </c>
      <c r="I25" s="27">
        <v>177</v>
      </c>
      <c r="J25" s="27">
        <v>182</v>
      </c>
      <c r="K25" s="27">
        <v>718</v>
      </c>
      <c r="L25" s="27">
        <v>676</v>
      </c>
      <c r="M25" s="27">
        <v>2726</v>
      </c>
      <c r="N25" s="27">
        <v>2727</v>
      </c>
      <c r="O25" s="27">
        <v>452</v>
      </c>
      <c r="P25" s="27">
        <v>1096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42754</v>
      </c>
      <c r="E26" s="27">
        <f t="shared" si="1"/>
        <v>19291</v>
      </c>
      <c r="F26" s="27">
        <f t="shared" si="2"/>
        <v>23463</v>
      </c>
      <c r="G26" s="27">
        <v>164</v>
      </c>
      <c r="H26" s="27">
        <v>147</v>
      </c>
      <c r="I26" s="27">
        <v>844</v>
      </c>
      <c r="J26" s="27">
        <v>702</v>
      </c>
      <c r="K26" s="27">
        <v>3623</v>
      </c>
      <c r="L26" s="27">
        <v>3388</v>
      </c>
      <c r="M26" s="27">
        <v>12613</v>
      </c>
      <c r="N26" s="27">
        <v>13967</v>
      </c>
      <c r="O26" s="27">
        <v>2047</v>
      </c>
      <c r="P26" s="27">
        <v>5259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15585</v>
      </c>
      <c r="E27" s="27">
        <f t="shared" si="1"/>
        <v>6785</v>
      </c>
      <c r="F27" s="27">
        <f t="shared" si="2"/>
        <v>8800</v>
      </c>
      <c r="G27" s="27">
        <v>61</v>
      </c>
      <c r="H27" s="27">
        <v>56</v>
      </c>
      <c r="I27" s="27">
        <v>330</v>
      </c>
      <c r="J27" s="27">
        <v>274</v>
      </c>
      <c r="K27" s="27">
        <v>1463</v>
      </c>
      <c r="L27" s="27">
        <v>1367</v>
      </c>
      <c r="M27" s="27">
        <v>4297</v>
      </c>
      <c r="N27" s="27">
        <v>5225</v>
      </c>
      <c r="O27" s="27">
        <v>634</v>
      </c>
      <c r="P27" s="27">
        <v>1878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307</v>
      </c>
      <c r="E28" s="27">
        <f t="shared" si="1"/>
        <v>224</v>
      </c>
      <c r="F28" s="27">
        <f t="shared" si="2"/>
        <v>83</v>
      </c>
      <c r="G28" s="27">
        <v>0</v>
      </c>
      <c r="H28" s="27">
        <v>0</v>
      </c>
      <c r="I28" s="27">
        <v>2</v>
      </c>
      <c r="J28" s="27">
        <v>1</v>
      </c>
      <c r="K28" s="27">
        <v>9</v>
      </c>
      <c r="L28" s="27">
        <v>15</v>
      </c>
      <c r="M28" s="27">
        <v>210</v>
      </c>
      <c r="N28" s="27">
        <v>63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22362</v>
      </c>
      <c r="E29" s="27">
        <f t="shared" si="1"/>
        <v>9719</v>
      </c>
      <c r="F29" s="27">
        <f t="shared" si="2"/>
        <v>12643</v>
      </c>
      <c r="G29" s="27">
        <v>105</v>
      </c>
      <c r="H29" s="27">
        <v>129</v>
      </c>
      <c r="I29" s="27">
        <v>599</v>
      </c>
      <c r="J29" s="27">
        <v>581</v>
      </c>
      <c r="K29" s="27">
        <v>2464</v>
      </c>
      <c r="L29" s="27">
        <v>2388</v>
      </c>
      <c r="M29" s="27">
        <v>5937</v>
      </c>
      <c r="N29" s="27">
        <v>7987</v>
      </c>
      <c r="O29" s="27">
        <v>614</v>
      </c>
      <c r="P29" s="27">
        <v>1558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24256</v>
      </c>
      <c r="E30" s="27">
        <f t="shared" si="1"/>
        <v>11204</v>
      </c>
      <c r="F30" s="27">
        <f t="shared" si="2"/>
        <v>13052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10172</v>
      </c>
      <c r="N30" s="27">
        <v>10875</v>
      </c>
      <c r="O30" s="27">
        <v>1032</v>
      </c>
      <c r="P30" s="27">
        <v>2177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22119</v>
      </c>
      <c r="E31" s="27">
        <f t="shared" si="1"/>
        <v>9890</v>
      </c>
      <c r="F31" s="27">
        <f t="shared" si="2"/>
        <v>12229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8767</v>
      </c>
      <c r="N31" s="27">
        <v>9317</v>
      </c>
      <c r="O31" s="27">
        <v>1123</v>
      </c>
      <c r="P31" s="27">
        <v>2912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4507</v>
      </c>
      <c r="E32" s="27">
        <f t="shared" si="1"/>
        <v>2281</v>
      </c>
      <c r="F32" s="27">
        <f t="shared" si="2"/>
        <v>2226</v>
      </c>
      <c r="G32" s="27">
        <v>123</v>
      </c>
      <c r="H32" s="27">
        <v>125</v>
      </c>
      <c r="I32" s="27">
        <v>586</v>
      </c>
      <c r="J32" s="27">
        <v>526</v>
      </c>
      <c r="K32" s="27">
        <v>1572</v>
      </c>
      <c r="L32" s="27">
        <v>1575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3344</v>
      </c>
      <c r="E33" s="27">
        <f t="shared" si="1"/>
        <v>1658</v>
      </c>
      <c r="F33" s="27">
        <f t="shared" si="2"/>
        <v>1686</v>
      </c>
      <c r="G33" s="27">
        <v>73</v>
      </c>
      <c r="H33" s="27">
        <v>74</v>
      </c>
      <c r="I33" s="27">
        <v>398</v>
      </c>
      <c r="J33" s="27">
        <v>360</v>
      </c>
      <c r="K33" s="27">
        <v>1187</v>
      </c>
      <c r="L33" s="27">
        <v>1252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3072</v>
      </c>
      <c r="E34" s="27">
        <f t="shared" si="1"/>
        <v>1606</v>
      </c>
      <c r="F34" s="27">
        <f t="shared" si="2"/>
        <v>1466</v>
      </c>
      <c r="G34" s="27">
        <v>88</v>
      </c>
      <c r="H34" s="27">
        <v>56</v>
      </c>
      <c r="I34" s="27">
        <v>344</v>
      </c>
      <c r="J34" s="27">
        <v>326</v>
      </c>
      <c r="K34" s="27">
        <v>1174</v>
      </c>
      <c r="L34" s="27">
        <v>1084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2726</v>
      </c>
      <c r="E35" s="27">
        <f t="shared" si="1"/>
        <v>1360</v>
      </c>
      <c r="F35" s="27">
        <f t="shared" si="2"/>
        <v>1366</v>
      </c>
      <c r="G35" s="27">
        <v>2</v>
      </c>
      <c r="H35" s="27">
        <v>3</v>
      </c>
      <c r="I35" s="27">
        <v>11</v>
      </c>
      <c r="J35" s="27">
        <v>14</v>
      </c>
      <c r="K35" s="27">
        <v>66</v>
      </c>
      <c r="L35" s="27">
        <v>59</v>
      </c>
      <c r="M35" s="27">
        <v>1100</v>
      </c>
      <c r="N35" s="27">
        <v>1090</v>
      </c>
      <c r="O35" s="27">
        <v>181</v>
      </c>
      <c r="P35" s="27">
        <v>200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2815</v>
      </c>
      <c r="E36" s="27">
        <f t="shared" si="1"/>
        <v>1210</v>
      </c>
      <c r="F36" s="27">
        <f t="shared" si="2"/>
        <v>1605</v>
      </c>
      <c r="G36" s="27">
        <v>1</v>
      </c>
      <c r="H36" s="27">
        <v>0</v>
      </c>
      <c r="I36" s="27">
        <v>12</v>
      </c>
      <c r="J36" s="27">
        <v>8</v>
      </c>
      <c r="K36" s="27">
        <v>285</v>
      </c>
      <c r="L36" s="27">
        <v>223</v>
      </c>
      <c r="M36" s="27">
        <v>770</v>
      </c>
      <c r="N36" s="27">
        <v>1004</v>
      </c>
      <c r="O36" s="27">
        <v>142</v>
      </c>
      <c r="P36" s="27">
        <v>370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28735</v>
      </c>
      <c r="E37" s="27">
        <f t="shared" si="1"/>
        <v>12973</v>
      </c>
      <c r="F37" s="27">
        <f t="shared" si="2"/>
        <v>15762</v>
      </c>
      <c r="G37" s="27">
        <v>176</v>
      </c>
      <c r="H37" s="27">
        <v>151</v>
      </c>
      <c r="I37" s="27">
        <v>914</v>
      </c>
      <c r="J37" s="27">
        <v>809</v>
      </c>
      <c r="K37" s="27">
        <v>3395</v>
      </c>
      <c r="L37" s="27">
        <v>3218</v>
      </c>
      <c r="M37" s="27">
        <v>7874</v>
      </c>
      <c r="N37" s="27">
        <v>10313</v>
      </c>
      <c r="O37" s="27">
        <v>614</v>
      </c>
      <c r="P37" s="27">
        <v>1271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1930</v>
      </c>
      <c r="E38" s="27">
        <f t="shared" si="1"/>
        <v>642</v>
      </c>
      <c r="F38" s="27">
        <f t="shared" si="2"/>
        <v>1288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500</v>
      </c>
      <c r="N38" s="27">
        <v>903</v>
      </c>
      <c r="O38" s="27">
        <v>142</v>
      </c>
      <c r="P38" s="27">
        <v>385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907</v>
      </c>
      <c r="E39" s="27">
        <f t="shared" si="1"/>
        <v>494</v>
      </c>
      <c r="F39" s="27">
        <f t="shared" si="2"/>
        <v>413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449</v>
      </c>
      <c r="N39" s="27">
        <v>377</v>
      </c>
      <c r="O39" s="27">
        <v>45</v>
      </c>
      <c r="P39" s="27">
        <v>36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858</v>
      </c>
      <c r="E40" s="27">
        <f t="shared" si="1"/>
        <v>434</v>
      </c>
      <c r="F40" s="27">
        <f t="shared" si="2"/>
        <v>424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406</v>
      </c>
      <c r="N40" s="27">
        <v>333</v>
      </c>
      <c r="O40" s="27">
        <v>28</v>
      </c>
      <c r="P40" s="27">
        <v>91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5679</v>
      </c>
      <c r="E41" s="27">
        <f t="shared" si="1"/>
        <v>3260</v>
      </c>
      <c r="F41" s="27">
        <f t="shared" si="2"/>
        <v>2419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2906</v>
      </c>
      <c r="N41" s="27">
        <v>1870</v>
      </c>
      <c r="O41" s="27">
        <v>354</v>
      </c>
      <c r="P41" s="27">
        <v>549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1313</v>
      </c>
      <c r="E42" s="27">
        <f t="shared" si="1"/>
        <v>624</v>
      </c>
      <c r="F42" s="27">
        <f t="shared" si="2"/>
        <v>689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559</v>
      </c>
      <c r="N42" s="27">
        <v>577</v>
      </c>
      <c r="O42" s="27">
        <v>65</v>
      </c>
      <c r="P42" s="27">
        <v>112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3813</v>
      </c>
      <c r="E43" s="27">
        <f t="shared" si="1"/>
        <v>3026</v>
      </c>
      <c r="F43" s="27">
        <f t="shared" si="2"/>
        <v>787</v>
      </c>
      <c r="G43" s="27">
        <v>4</v>
      </c>
      <c r="H43" s="27">
        <v>5</v>
      </c>
      <c r="I43" s="27">
        <v>55</v>
      </c>
      <c r="J43" s="27">
        <v>44</v>
      </c>
      <c r="K43" s="27">
        <v>67</v>
      </c>
      <c r="L43" s="27">
        <v>88</v>
      </c>
      <c r="M43" s="27">
        <v>2866</v>
      </c>
      <c r="N43" s="27">
        <v>611</v>
      </c>
      <c r="O43" s="27">
        <v>34</v>
      </c>
      <c r="P43" s="27">
        <v>39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278556</v>
      </c>
      <c r="E44" s="21">
        <f t="shared" ref="E44:E51" si="5">G44+I44+K44+M44+O44</f>
        <v>127571</v>
      </c>
      <c r="F44" s="21">
        <f t="shared" ref="F44:F51" si="6">H44+J44+L44+N44+P44</f>
        <v>150985</v>
      </c>
      <c r="G44" s="21">
        <f>SUM(G45:G51)</f>
        <v>1139</v>
      </c>
      <c r="H44" s="21">
        <f t="shared" ref="H44:P44" si="7">SUM(H45:H51)</f>
        <v>1095</v>
      </c>
      <c r="I44" s="21">
        <f t="shared" si="7"/>
        <v>6037</v>
      </c>
      <c r="J44" s="21">
        <f t="shared" si="7"/>
        <v>5520</v>
      </c>
      <c r="K44" s="21">
        <f t="shared" si="7"/>
        <v>23451</v>
      </c>
      <c r="L44" s="21">
        <f t="shared" si="7"/>
        <v>22229</v>
      </c>
      <c r="M44" s="21">
        <f t="shared" si="7"/>
        <v>85371</v>
      </c>
      <c r="N44" s="21">
        <f t="shared" si="7"/>
        <v>93531</v>
      </c>
      <c r="O44" s="21">
        <f t="shared" si="7"/>
        <v>11573</v>
      </c>
      <c r="P44" s="21">
        <f t="shared" si="7"/>
        <v>28610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47885</v>
      </c>
      <c r="E46" s="27">
        <f t="shared" si="5"/>
        <v>21922</v>
      </c>
      <c r="F46" s="27">
        <f t="shared" si="6"/>
        <v>25963</v>
      </c>
      <c r="G46" s="26">
        <f>'Прил. 11АЛЬФА 2020'!F35+'Прил. 11АЛЬФА 2020'!F38</f>
        <v>180</v>
      </c>
      <c r="H46" s="26">
        <f>'Прил. 11АЛЬФА 2020'!G35+'Прил. 11АЛЬФА 2020'!G38</f>
        <v>193</v>
      </c>
      <c r="I46" s="26">
        <f>'Прил. 11АЛЬФА 2020'!H35+'Прил. 11АЛЬФА 2020'!H38</f>
        <v>934</v>
      </c>
      <c r="J46" s="26">
        <f>'Прил. 11АЛЬФА 2020'!I35+'Прил. 11АЛЬФА 2020'!I38</f>
        <v>927</v>
      </c>
      <c r="K46" s="26">
        <f>'Прил. 11АЛЬФА 2020'!J35+'Прил. 11АЛЬФА 2020'!J38</f>
        <v>3728</v>
      </c>
      <c r="L46" s="26">
        <f>'Прил. 11АЛЬФА 2020'!K35+'Прил. 11АЛЬФА 2020'!K38</f>
        <v>3499</v>
      </c>
      <c r="M46" s="26">
        <f>'Прил. 11АЛЬФА 2020'!L35+'Прил. 11АЛЬФА 2020'!L38</f>
        <v>14498</v>
      </c>
      <c r="N46" s="26">
        <f>'Прил. 11АЛЬФА 2020'!M35+'Прил. 11АЛЬФА 2020'!M38</f>
        <v>15323</v>
      </c>
      <c r="O46" s="26">
        <f>'Прил. 11АЛЬФА 2020'!N35+'Прил. 11АЛЬФА 2020'!N38</f>
        <v>2582</v>
      </c>
      <c r="P46" s="26">
        <f>'Прил. 11АЛЬФА 2020'!O35+'Прил. 11АЛЬФА 2020'!O38</f>
        <v>6021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197912</v>
      </c>
      <c r="E48" s="27">
        <f t="shared" si="5"/>
        <v>90954</v>
      </c>
      <c r="F48" s="27">
        <f t="shared" si="6"/>
        <v>106958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</f>
        <v>779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</f>
        <v>751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</f>
        <v>4121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</f>
        <v>3734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</f>
        <v>15913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</f>
        <v>15115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</f>
        <v>61919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</f>
        <v>66433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</f>
        <v>8222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</f>
        <v>20925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2722</v>
      </c>
      <c r="E49" s="27">
        <f t="shared" si="5"/>
        <v>1178</v>
      </c>
      <c r="F49" s="27">
        <f t="shared" si="6"/>
        <v>1544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11</v>
      </c>
      <c r="J49" s="26">
        <f>'Прил. 11АЛЬФА 2020'!I36</f>
        <v>10</v>
      </c>
      <c r="K49" s="26">
        <f>'Прил. 11АЛЬФА 2020'!J36</f>
        <v>288</v>
      </c>
      <c r="L49" s="26">
        <f>'Прил. 11АЛЬФА 2020'!K36</f>
        <v>229</v>
      </c>
      <c r="M49" s="26">
        <f>'Прил. 11АЛЬФА 2020'!L36</f>
        <v>738</v>
      </c>
      <c r="N49" s="26">
        <f>'Прил. 11АЛЬФА 2020'!M36</f>
        <v>945</v>
      </c>
      <c r="O49" s="26">
        <f>'Прил. 11АЛЬФА 2020'!N36</f>
        <v>140</v>
      </c>
      <c r="P49" s="26">
        <f>'Прил. 11АЛЬФА 2020'!O36</f>
        <v>360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30037</v>
      </c>
      <c r="E50" s="27">
        <f t="shared" si="5"/>
        <v>13517</v>
      </c>
      <c r="F50" s="27">
        <f t="shared" si="6"/>
        <v>16520</v>
      </c>
      <c r="G50" s="26">
        <f>'Прил. 11АЛЬФА 2020'!F29+'Прил. 11АЛЬФА 2020'!F30+'Прил. 11АЛЬФА 2020'!F31+'Прил. 11АЛЬФА 2020'!F32+'Прил. 11АЛЬФА 2020'!F24</f>
        <v>179</v>
      </c>
      <c r="H50" s="26">
        <f>'Прил. 11АЛЬФА 2020'!G29+'Прил. 11АЛЬФА 2020'!G30+'Прил. 11АЛЬФА 2020'!G31+'Прил. 11АЛЬФА 2020'!G32+'Прил. 11АЛЬФА 2020'!G24</f>
        <v>151</v>
      </c>
      <c r="I50" s="26">
        <f>'Прил. 11АЛЬФА 2020'!H29+'Прил. 11АЛЬФА 2020'!H30+'Прил. 11АЛЬФА 2020'!H31+'Прил. 11АЛЬФА 2020'!H32+'Прил. 11АЛЬФА 2020'!H24</f>
        <v>971</v>
      </c>
      <c r="J50" s="26">
        <f>'Прил. 11АЛЬФА 2020'!I29+'Прил. 11АЛЬФА 2020'!I30+'Прил. 11АЛЬФА 2020'!I31+'Прил. 11АЛЬФА 2020'!I32+'Прил. 11АЛЬФА 2020'!I24</f>
        <v>849</v>
      </c>
      <c r="K50" s="26">
        <f>'Прил. 11АЛЬФА 2020'!J29+'Прил. 11АЛЬФА 2020'!J30+'Прил. 11АЛЬФА 2020'!J31+'Прил. 11АЛЬФА 2020'!J32+'Прил. 11АЛЬФА 2020'!J24</f>
        <v>3522</v>
      </c>
      <c r="L50" s="26">
        <f>'Прил. 11АЛЬФА 2020'!K29+'Прил. 11АЛЬФА 2020'!K30+'Прил. 11АЛЬФА 2020'!K31+'Прил. 11АЛЬФА 2020'!K32+'Прил. 11АЛЬФА 2020'!K24</f>
        <v>3386</v>
      </c>
      <c r="M50" s="26">
        <f>'Прил. 11АЛЬФА 2020'!L29+'Прил. 11АЛЬФА 2020'!L30+'Прил. 11АЛЬФА 2020'!L31+'Прил. 11АЛЬФА 2020'!L32+'Прил. 11АЛЬФА 2020'!L24</f>
        <v>8216</v>
      </c>
      <c r="N50" s="26">
        <f>'Прил. 11АЛЬФА 2020'!M29+'Прил. 11АЛЬФА 2020'!M30+'Прил. 11АЛЬФА 2020'!M31+'Прил. 11АЛЬФА 2020'!M32+'Прил. 11АЛЬФА 2020'!M24</f>
        <v>10830</v>
      </c>
      <c r="O50" s="26">
        <f>'Прил. 11АЛЬФА 2020'!N29+'Прил. 11АЛЬФА 2020'!N30+'Прил. 11АЛЬФА 2020'!N31+'Прил. 11АЛЬФА 2020'!N32+'Прил. 11АЛЬФА 2020'!N24</f>
        <v>629</v>
      </c>
      <c r="P50" s="26">
        <f>'Прил. 11АЛЬФА 2020'!O29+'Прил. 11АЛЬФА 2020'!O30+'Прил. 11АЛЬФА 2020'!O31+'Прил. 11АЛЬФА 2020'!O32+'Прил. 11АЛЬФА 2020'!O24</f>
        <v>1304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4" zoomScale="50" zoomScaleNormal="75" workbookViewId="0">
      <selection activeCell="J11" sqref="J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125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291466</v>
      </c>
      <c r="D20" s="53">
        <f>'Прил. 11 СОГАЗ 2020'!D20+'Прил. 11АЛЬФА 2020'!D20</f>
        <v>134735</v>
      </c>
      <c r="E20" s="53">
        <f>'Прил. 11 СОГАЗ 2020'!E20+'Прил. 11АЛЬФА 2020'!E20</f>
        <v>156731</v>
      </c>
      <c r="F20" s="53">
        <f>'Прил. 11 СОГАЗ 2020'!F20+'Прил. 11АЛЬФА 2020'!F20</f>
        <v>1246</v>
      </c>
      <c r="G20" s="53">
        <f>'Прил. 11 СОГАЗ 2020'!G20+'Прил. 11АЛЬФА 2020'!G20</f>
        <v>1203</v>
      </c>
      <c r="H20" s="53">
        <f>'Прил. 11 СОГАЗ 2020'!H20+'Прил. 11АЛЬФА 2020'!H20</f>
        <v>6030</v>
      </c>
      <c r="I20" s="53">
        <f>'Прил. 11 СОГАЗ 2020'!I20+'Прил. 11АЛЬФА 2020'!I20</f>
        <v>5789</v>
      </c>
      <c r="J20" s="53">
        <f>'Прил. 11 СОГАЗ 2020'!J20+'Прил. 11АЛЬФА 2020'!J20</f>
        <v>21387</v>
      </c>
      <c r="K20" s="53">
        <f>'Прил. 11 СОГАЗ 2020'!K20+'Прил. 11АЛЬФА 2020'!K20</f>
        <v>19817</v>
      </c>
      <c r="L20" s="53">
        <f>'Прил. 11 СОГАЗ 2020'!L20+'Прил. 11АЛЬФА 2020'!L20</f>
        <v>92597</v>
      </c>
      <c r="M20" s="53">
        <f>'Прил. 11 СОГАЗ 2020'!M20+'Прил. 11АЛЬФА 2020'!M20</f>
        <v>98406</v>
      </c>
      <c r="N20" s="53">
        <f>'Прил. 11 СОГАЗ 2020'!N20+'Прил. 11АЛЬФА 2020'!N20</f>
        <v>13475</v>
      </c>
      <c r="O20" s="53">
        <f>'Прил. 11 СОГАЗ 2020'!O20+'Прил. 11АЛЬФА 2020'!O20</f>
        <v>31516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8238</v>
      </c>
      <c r="D21" s="53">
        <f>'Прил. 11 СОГАЗ 2020'!D21+'Прил. 11АЛЬФА 2020'!D21</f>
        <v>3926</v>
      </c>
      <c r="E21" s="53">
        <f>'Прил. 11 СОГАЗ 2020'!E21+'Прил. 11АЛЬФА 2020'!E21</f>
        <v>4312</v>
      </c>
      <c r="F21" s="53">
        <f>'Прил. 11 СОГАЗ 2020'!F21+'Прил. 11АЛЬФА 2020'!F21</f>
        <v>36</v>
      </c>
      <c r="G21" s="53">
        <f>'Прил. 11 СОГАЗ 2020'!G21+'Прил. 11АЛЬФА 2020'!G21</f>
        <v>36</v>
      </c>
      <c r="H21" s="53">
        <f>'Прил. 11 СОГАЗ 2020'!H21+'Прил. 11АЛЬФА 2020'!H21</f>
        <v>192</v>
      </c>
      <c r="I21" s="53">
        <f>'Прил. 11 СОГАЗ 2020'!I21+'Прил. 11АЛЬФА 2020'!I21</f>
        <v>157</v>
      </c>
      <c r="J21" s="53">
        <f>'Прил. 11 СОГАЗ 2020'!J21+'Прил. 11АЛЬФА 2020'!J21</f>
        <v>694</v>
      </c>
      <c r="K21" s="53">
        <f>'Прил. 11 СОГАЗ 2020'!K21+'Прил. 11АЛЬФА 2020'!K21</f>
        <v>585</v>
      </c>
      <c r="L21" s="53">
        <f>'Прил. 11 СОГАЗ 2020'!L21+'Прил. 11АЛЬФА 2020'!L21</f>
        <v>2717</v>
      </c>
      <c r="M21" s="53">
        <f>'Прил. 11 СОГАЗ 2020'!M21+'Прил. 11АЛЬФА 2020'!M21</f>
        <v>2865</v>
      </c>
      <c r="N21" s="53">
        <f>'Прил. 11 СОГАЗ 2020'!N21+'Прил. 11АЛЬФА 2020'!N21</f>
        <v>287</v>
      </c>
      <c r="O21" s="53">
        <f>'Прил. 11 СОГАЗ 2020'!O21+'Прил. 11АЛЬФА 2020'!O21</f>
        <v>669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49219</v>
      </c>
      <c r="D22" s="53">
        <f>'Прил. 11 СОГАЗ 2020'!D22+'Прил. 11АЛЬФА 2020'!D22</f>
        <v>21204</v>
      </c>
      <c r="E22" s="53">
        <f>'Прил. 11 СОГАЗ 2020'!E22+'Прил. 11АЛЬФА 2020'!E22</f>
        <v>28015</v>
      </c>
      <c r="F22" s="53">
        <f>'Прил. 11 СОГАЗ 2020'!F22+'Прил. 11АЛЬФА 2020'!F22</f>
        <v>297</v>
      </c>
      <c r="G22" s="53">
        <f>'Прил. 11 СОГАЗ 2020'!G22+'Прил. 11АЛЬФА 2020'!G22</f>
        <v>321</v>
      </c>
      <c r="H22" s="53">
        <f>'Прил. 11 СОГАЗ 2020'!H22+'Прил. 11АЛЬФА 2020'!H22</f>
        <v>1517</v>
      </c>
      <c r="I22" s="53">
        <f>'Прил. 11 СОГАЗ 2020'!I22+'Прил. 11АЛЬФА 2020'!I22</f>
        <v>1511</v>
      </c>
      <c r="J22" s="53">
        <f>'Прил. 11 СОГАЗ 2020'!J22+'Прил. 11АЛЬФА 2020'!J22</f>
        <v>5052</v>
      </c>
      <c r="K22" s="53">
        <f>'Прил. 11 СОГАЗ 2020'!K22+'Прил. 11АЛЬФА 2020'!K22</f>
        <v>4940</v>
      </c>
      <c r="L22" s="53">
        <f>'Прил. 11 СОГАЗ 2020'!L22+'Прил. 11АЛЬФА 2020'!L22</f>
        <v>13012</v>
      </c>
      <c r="M22" s="53">
        <f>'Прил. 11 СОГАЗ 2020'!M22+'Прил. 11АЛЬФА 2020'!M22</f>
        <v>18326</v>
      </c>
      <c r="N22" s="53">
        <f>'Прил. 11 СОГАЗ 2020'!N22+'Прил. 11АЛЬФА 2020'!N22</f>
        <v>1326</v>
      </c>
      <c r="O22" s="53">
        <f>'Прил. 11 СОГАЗ 2020'!O22+'Прил. 11АЛЬФА 2020'!O22</f>
        <v>2917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1326</v>
      </c>
      <c r="D24" s="53">
        <f>'Прил. 11 СОГАЗ 2020'!D24+'Прил. 11АЛЬФА 2020'!D24</f>
        <v>665</v>
      </c>
      <c r="E24" s="53">
        <f>'Прил. 11 СОГАЗ 2020'!E24+'Прил. 11АЛЬФА 2020'!E24</f>
        <v>661</v>
      </c>
      <c r="F24" s="53">
        <f>'Прил. 11 СОГАЗ 2020'!F24+'Прил. 11АЛЬФА 2020'!F24</f>
        <v>5</v>
      </c>
      <c r="G24" s="53">
        <f>'Прил. 11 СОГАЗ 2020'!G24+'Прил. 11АЛЬФА 2020'!G24</f>
        <v>4</v>
      </c>
      <c r="H24" s="53">
        <f>'Прил. 11 СОГАЗ 2020'!H24+'Прил. 11АЛЬФА 2020'!H24</f>
        <v>22</v>
      </c>
      <c r="I24" s="53">
        <f>'Прил. 11 СОГАЗ 2020'!I24+'Прил. 11АЛЬФА 2020'!I24</f>
        <v>18</v>
      </c>
      <c r="J24" s="53">
        <f>'Прил. 11 СОГАЗ 2020'!J24+'Прил. 11АЛЬФА 2020'!J24</f>
        <v>96</v>
      </c>
      <c r="K24" s="53">
        <f>'Прил. 11 СОГАЗ 2020'!K24+'Прил. 11АЛЬФА 2020'!K24</f>
        <v>112</v>
      </c>
      <c r="L24" s="53">
        <f>'Прил. 11 СОГАЗ 2020'!L24+'Прил. 11АЛЬФА 2020'!L24</f>
        <v>501</v>
      </c>
      <c r="M24" s="53">
        <f>'Прил. 11 СОГАЗ 2020'!M24+'Прил. 11АЛЬФА 2020'!M24</f>
        <v>473</v>
      </c>
      <c r="N24" s="53">
        <f>'Прил. 11 СОГАЗ 2020'!N24+'Прил. 11АЛЬФА 2020'!N24</f>
        <v>41</v>
      </c>
      <c r="O24" s="53">
        <f>'Прил. 11 СОГАЗ 2020'!O24+'Прил. 11АЛЬФА 2020'!O24</f>
        <v>54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40439</v>
      </c>
      <c r="D25" s="53">
        <f>'Прил. 11 СОГАЗ 2020'!D25+'Прил. 11АЛЬФА 2020'!D25</f>
        <v>19835</v>
      </c>
      <c r="E25" s="53">
        <f>'Прил. 11 СОГАЗ 2020'!E25+'Прил. 11АЛЬФА 2020'!E25</f>
        <v>20604</v>
      </c>
      <c r="F25" s="53">
        <f>'Прил. 11 СОГАЗ 2020'!F25+'Прил. 11АЛЬФА 2020'!F25</f>
        <v>182</v>
      </c>
      <c r="G25" s="53">
        <f>'Прил. 11 СОГАЗ 2020'!G25+'Прил. 11АЛЬФА 2020'!G25</f>
        <v>135</v>
      </c>
      <c r="H25" s="53">
        <f>'Прил. 11 СОГАЗ 2020'!H25+'Прил. 11АЛЬФА 2020'!H25</f>
        <v>742</v>
      </c>
      <c r="I25" s="53">
        <f>'Прил. 11 СОГАЗ 2020'!I25+'Прил. 11АЛЬФА 2020'!I25</f>
        <v>712</v>
      </c>
      <c r="J25" s="53">
        <f>'Прил. 11 СОГАЗ 2020'!J25+'Прил. 11АЛЬФА 2020'!J25</f>
        <v>2940</v>
      </c>
      <c r="K25" s="53">
        <f>'Прил. 11 СОГАЗ 2020'!K25+'Прил. 11АЛЬФА 2020'!K25</f>
        <v>2817</v>
      </c>
      <c r="L25" s="53">
        <f>'Прил. 11 СОГАЗ 2020'!L25+'Прил. 11АЛЬФА 2020'!L25</f>
        <v>14195</v>
      </c>
      <c r="M25" s="53">
        <f>'Прил. 11 СОГАЗ 2020'!M25+'Прил. 11АЛЬФА 2020'!M25</f>
        <v>12858</v>
      </c>
      <c r="N25" s="53">
        <f>'Прил. 11 СОГАЗ 2020'!N25+'Прил. 11АЛЬФА 2020'!N25</f>
        <v>1776</v>
      </c>
      <c r="O25" s="53">
        <f>'Прил. 11 СОГАЗ 2020'!O25+'Прил. 11АЛЬФА 2020'!O25</f>
        <v>4082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563</v>
      </c>
      <c r="D26" s="53">
        <f>'Прил. 11 СОГАЗ 2020'!D26+'Прил. 11АЛЬФА 2020'!D26</f>
        <v>282</v>
      </c>
      <c r="E26" s="53">
        <f>'Прил. 11 СОГАЗ 2020'!E26+'Прил. 11АЛЬФА 2020'!E26</f>
        <v>281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5</v>
      </c>
      <c r="I26" s="53">
        <f>'Прил. 11 СОГАЗ 2020'!I26+'Прил. 11АЛЬФА 2020'!I26</f>
        <v>6</v>
      </c>
      <c r="J26" s="53">
        <f>'Прил. 11 СОГАЗ 2020'!J26+'Прил. 11АЛЬФА 2020'!J26</f>
        <v>36</v>
      </c>
      <c r="K26" s="53">
        <f>'Прил. 11 СОГАЗ 2020'!K26+'Прил. 11АЛЬФА 2020'!K26</f>
        <v>25</v>
      </c>
      <c r="L26" s="53">
        <f>'Прил. 11 СОГАЗ 2020'!L26+'Прил. 11АЛЬФА 2020'!L26</f>
        <v>217</v>
      </c>
      <c r="M26" s="53">
        <f>'Прил. 11 СОГАЗ 2020'!M26+'Прил. 11АЛЬФА 2020'!M26</f>
        <v>184</v>
      </c>
      <c r="N26" s="53">
        <f>'Прил. 11 СОГАЗ 2020'!N26+'Прил. 11АЛЬФА 2020'!N26</f>
        <v>24</v>
      </c>
      <c r="O26" s="53">
        <f>'Прил. 11 СОГАЗ 2020'!O26+'Прил. 11АЛЬФА 2020'!O26</f>
        <v>66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4357</v>
      </c>
      <c r="D27" s="53">
        <f>'Прил. 11 СОГАЗ 2020'!D27+'Прил. 11АЛЬФА 2020'!D27</f>
        <v>1918</v>
      </c>
      <c r="E27" s="53">
        <f>'Прил. 11 СОГАЗ 2020'!E27+'Прил. 11АЛЬФА 2020'!E27</f>
        <v>2439</v>
      </c>
      <c r="F27" s="53">
        <f>'Прил. 11 СОГАЗ 2020'!F27+'Прил. 11АЛЬФА 2020'!F27</f>
        <v>29</v>
      </c>
      <c r="G27" s="53">
        <f>'Прил. 11 СОГАЗ 2020'!G27+'Прил. 11АЛЬФА 2020'!G27</f>
        <v>21</v>
      </c>
      <c r="H27" s="53">
        <f>'Прил. 11 СОГАЗ 2020'!H27+'Прил. 11АЛЬФА 2020'!H27</f>
        <v>166</v>
      </c>
      <c r="I27" s="53">
        <f>'Прил. 11 СОГАЗ 2020'!I27+'Прил. 11АЛЬФА 2020'!I27</f>
        <v>158</v>
      </c>
      <c r="J27" s="53">
        <f>'Прил. 11 СОГАЗ 2020'!J27+'Прил. 11АЛЬФА 2020'!J27</f>
        <v>536</v>
      </c>
      <c r="K27" s="53">
        <f>'Прил. 11 СОГАЗ 2020'!K27+'Прил. 11АЛЬФА 2020'!K27</f>
        <v>509</v>
      </c>
      <c r="L27" s="53">
        <f>'Прил. 11 СОГАЗ 2020'!L27+'Прил. 11АЛЬФА 2020'!L27</f>
        <v>1136</v>
      </c>
      <c r="M27" s="53">
        <f>'Прил. 11 СОГАЗ 2020'!M27+'Прил. 11АЛЬФА 2020'!M27</f>
        <v>1613</v>
      </c>
      <c r="N27" s="53">
        <f>'Прил. 11 СОГАЗ 2020'!N27+'Прил. 11АЛЬФА 2020'!N27</f>
        <v>51</v>
      </c>
      <c r="O27" s="53">
        <f>'Прил. 11 СОГАЗ 2020'!O27+'Прил. 11АЛЬФА 2020'!O27</f>
        <v>138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32301</v>
      </c>
      <c r="D28" s="53">
        <f>'Прил. 11 СОГАЗ 2020'!D28+'Прил. 11АЛЬФА 2020'!D28</f>
        <v>14808</v>
      </c>
      <c r="E28" s="53">
        <f>'Прил. 11 СОГАЗ 2020'!E28+'Прил. 11АЛЬФА 2020'!E28</f>
        <v>17493</v>
      </c>
      <c r="F28" s="53">
        <f>'Прил. 11 СОГАЗ 2020'!F28+'Прил. 11АЛЬФА 2020'!F28</f>
        <v>188</v>
      </c>
      <c r="G28" s="53">
        <f>'Прил. 11 СОГАЗ 2020'!G28+'Прил. 11АЛЬФА 2020'!G28</f>
        <v>181</v>
      </c>
      <c r="H28" s="53">
        <f>'Прил. 11 СОГАЗ 2020'!H28+'Прил. 11АЛЬФА 2020'!H28</f>
        <v>891</v>
      </c>
      <c r="I28" s="53">
        <f>'Прил. 11 СОГАЗ 2020'!I28+'Прил. 11АЛЬФА 2020'!I28</f>
        <v>882</v>
      </c>
      <c r="J28" s="53">
        <f>'Прил. 11 СОГАЗ 2020'!J28+'Прил. 11АЛЬФА 2020'!J28</f>
        <v>2960</v>
      </c>
      <c r="K28" s="53">
        <f>'Прил. 11 СОГАЗ 2020'!K28+'Прил. 11АЛЬФА 2020'!K28</f>
        <v>2829</v>
      </c>
      <c r="L28" s="53">
        <f>'Прил. 11 СОГАЗ 2020'!L28+'Прил. 11АЛЬФА 2020'!L28</f>
        <v>9874</v>
      </c>
      <c r="M28" s="53">
        <f>'Прил. 11 СОГАЗ 2020'!M28+'Прил. 11АЛЬФА 2020'!M28</f>
        <v>11133</v>
      </c>
      <c r="N28" s="53">
        <f>'Прил. 11 СОГАЗ 2020'!N28+'Прил. 11АЛЬФА 2020'!N28</f>
        <v>895</v>
      </c>
      <c r="O28" s="53">
        <f>'Прил. 11 СОГАЗ 2020'!O28+'Прил. 11АЛЬФА 2020'!O28</f>
        <v>2468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14384</v>
      </c>
      <c r="D29" s="53">
        <f>'Прил. 11 СОГАЗ 2020'!D29+'Прил. 11АЛЬФА 2020'!D29</f>
        <v>6380</v>
      </c>
      <c r="E29" s="53">
        <f>'Прил. 11 СОГАЗ 2020'!E29+'Прил. 11АЛЬФА 2020'!E29</f>
        <v>8004</v>
      </c>
      <c r="F29" s="53">
        <f>'Прил. 11 СОГАЗ 2020'!F29+'Прил. 11АЛЬФА 2020'!F29</f>
        <v>77</v>
      </c>
      <c r="G29" s="53">
        <f>'Прил. 11 СОГАЗ 2020'!G29+'Прил. 11АЛЬФА 2020'!G29</f>
        <v>80</v>
      </c>
      <c r="H29" s="53">
        <f>'Прил. 11 СОГАЗ 2020'!H29+'Прил. 11АЛЬФА 2020'!H29</f>
        <v>438</v>
      </c>
      <c r="I29" s="53">
        <f>'Прил. 11 СОГАЗ 2020'!I29+'Прил. 11АЛЬФА 2020'!I29</f>
        <v>392</v>
      </c>
      <c r="J29" s="53">
        <f>'Прил. 11 СОГАЗ 2020'!J29+'Прил. 11АЛЬФА 2020'!J29</f>
        <v>1530</v>
      </c>
      <c r="K29" s="53">
        <f>'Прил. 11 СОГАЗ 2020'!K29+'Прил. 11АЛЬФА 2020'!K29</f>
        <v>1428</v>
      </c>
      <c r="L29" s="53">
        <f>'Прил. 11 СОГАЗ 2020'!L29+'Прил. 11АЛЬФА 2020'!L29</f>
        <v>3971</v>
      </c>
      <c r="M29" s="53">
        <f>'Прил. 11 СОГАЗ 2020'!M29+'Прил. 11АЛЬФА 2020'!M29</f>
        <v>5248</v>
      </c>
      <c r="N29" s="53">
        <f>'Прил. 11 СОГАЗ 2020'!N29+'Прил. 11АЛЬФА 2020'!N29</f>
        <v>364</v>
      </c>
      <c r="O29" s="53">
        <f>'Прил. 11 СОГАЗ 2020'!O29+'Прил. 11АЛЬФА 2020'!O29</f>
        <v>856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8632</v>
      </c>
      <c r="D30" s="53">
        <f>'Прил. 11 СОГАЗ 2020'!D30+'Прил. 11АЛЬФА 2020'!D30</f>
        <v>3593</v>
      </c>
      <c r="E30" s="53">
        <f>'Прил. 11 СОГАЗ 2020'!E30+'Прил. 11АЛЬФА 2020'!E30</f>
        <v>5039</v>
      </c>
      <c r="F30" s="53">
        <f>'Прил. 11 СОГАЗ 2020'!F30+'Прил. 11АЛЬФА 2020'!F30</f>
        <v>84</v>
      </c>
      <c r="G30" s="53">
        <f>'Прил. 11 СОГАЗ 2020'!G30+'Прил. 11АЛЬФА 2020'!G30</f>
        <v>63</v>
      </c>
      <c r="H30" s="53">
        <f>'Прил. 11 СОГАЗ 2020'!H30+'Прил. 11АЛЬФА 2020'!H30</f>
        <v>434</v>
      </c>
      <c r="I30" s="53">
        <f>'Прил. 11 СОГАЗ 2020'!I30+'Прил. 11АЛЬФА 2020'!I30</f>
        <v>404</v>
      </c>
      <c r="J30" s="53">
        <f>'Прил. 11 СОГАЗ 2020'!J30+'Прил. 11АЛЬФА 2020'!J30</f>
        <v>1149</v>
      </c>
      <c r="K30" s="53">
        <f>'Прил. 11 СОГАЗ 2020'!K30+'Прил. 11АЛЬФА 2020'!K30</f>
        <v>1113</v>
      </c>
      <c r="L30" s="53">
        <f>'Прил. 11 СОГАЗ 2020'!L30+'Прил. 11АЛЬФА 2020'!L30</f>
        <v>1851</v>
      </c>
      <c r="M30" s="53">
        <f>'Прил. 11 СОГАЗ 2020'!M30+'Прил. 11АЛЬФА 2020'!M30</f>
        <v>3306</v>
      </c>
      <c r="N30" s="53">
        <f>'Прил. 11 СОГАЗ 2020'!N30+'Прил. 11АЛЬФА 2020'!N30</f>
        <v>75</v>
      </c>
      <c r="O30" s="53">
        <f>'Прил. 11 СОГАЗ 2020'!O30+'Прил. 11АЛЬФА 2020'!O30</f>
        <v>153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12766</v>
      </c>
      <c r="D31" s="53">
        <f>'Прил. 11 СОГАЗ 2020'!D31+'Прил. 11АЛЬФА 2020'!D31</f>
        <v>5920</v>
      </c>
      <c r="E31" s="53">
        <f>'Прил. 11 СОГАЗ 2020'!E31+'Прил. 11АЛЬФА 2020'!E31</f>
        <v>6846</v>
      </c>
      <c r="F31" s="53">
        <f>'Прил. 11 СОГАЗ 2020'!F31+'Прил. 11АЛЬФА 2020'!F31</f>
        <v>63</v>
      </c>
      <c r="G31" s="53">
        <f>'Прил. 11 СОГАЗ 2020'!G31+'Прил. 11АЛЬФА 2020'!G31</f>
        <v>51</v>
      </c>
      <c r="H31" s="53">
        <f>'Прил. 11 СОГАЗ 2020'!H31+'Прил. 11АЛЬФА 2020'!H31</f>
        <v>368</v>
      </c>
      <c r="I31" s="53">
        <f>'Прил. 11 СОГАЗ 2020'!I31+'Прил. 11АЛЬФА 2020'!I31</f>
        <v>326</v>
      </c>
      <c r="J31" s="53">
        <f>'Прил. 11 СОГАЗ 2020'!J31+'Прил. 11АЛЬФА 2020'!J31</f>
        <v>1309</v>
      </c>
      <c r="K31" s="53">
        <f>'Прил. 11 СОГАЗ 2020'!K31+'Прил. 11АЛЬФА 2020'!K31</f>
        <v>1307</v>
      </c>
      <c r="L31" s="53">
        <f>'Прил. 11 СОГАЗ 2020'!L31+'Прил. 11АЛЬФА 2020'!L31</f>
        <v>3876</v>
      </c>
      <c r="M31" s="53">
        <f>'Прил. 11 СОГАЗ 2020'!M31+'Прил. 11АЛЬФА 2020'!M31</f>
        <v>4556</v>
      </c>
      <c r="N31" s="53">
        <f>'Прил. 11 СОГАЗ 2020'!N31+'Прил. 11АЛЬФА 2020'!N31</f>
        <v>304</v>
      </c>
      <c r="O31" s="53">
        <f>'Прил. 11 СОГАЗ 2020'!O31+'Прил. 11АЛЬФА 2020'!O31</f>
        <v>606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7125</v>
      </c>
      <c r="D32" s="53">
        <f>'Прил. 11 СОГАЗ 2020'!D32+'Прил. 11АЛЬФА 2020'!D32</f>
        <v>3148</v>
      </c>
      <c r="E32" s="53">
        <f>'Прил. 11 СОГАЗ 2020'!E32+'Прил. 11АЛЬФА 2020'!E32</f>
        <v>3977</v>
      </c>
      <c r="F32" s="53">
        <f>'Прил. 11 СОГАЗ 2020'!F32+'Прил. 11АЛЬФА 2020'!F32</f>
        <v>45</v>
      </c>
      <c r="G32" s="53">
        <f>'Прил. 11 СОГАЗ 2020'!G32+'Прил. 11АЛЬФА 2020'!G32</f>
        <v>35</v>
      </c>
      <c r="H32" s="53">
        <f>'Прил. 11 СОГАЗ 2020'!H32+'Прил. 11АЛЬФА 2020'!H32</f>
        <v>252</v>
      </c>
      <c r="I32" s="53">
        <f>'Прил. 11 СОГАЗ 2020'!I32+'Прил. 11АЛЬФА 2020'!I32</f>
        <v>201</v>
      </c>
      <c r="J32" s="53">
        <f>'Прил. 11 СОГАЗ 2020'!J32+'Прил. 11АЛЬФА 2020'!J32</f>
        <v>794</v>
      </c>
      <c r="K32" s="53">
        <f>'Прил. 11 СОГАЗ 2020'!K32+'Прил. 11АЛЬФА 2020'!K32</f>
        <v>762</v>
      </c>
      <c r="L32" s="53">
        <f>'Прил. 11 СОГАЗ 2020'!L32+'Прил. 11АЛЬФА 2020'!L32</f>
        <v>1930</v>
      </c>
      <c r="M32" s="53">
        <f>'Прил. 11 СОГАЗ 2020'!M32+'Прил. 11АЛЬФА 2020'!M32</f>
        <v>2783</v>
      </c>
      <c r="N32" s="53">
        <f>'Прил. 11 СОГАЗ 2020'!N32+'Прил. 11АЛЬФА 2020'!N32</f>
        <v>127</v>
      </c>
      <c r="O32" s="53">
        <f>'Прил. 11 СОГАЗ 2020'!O32+'Прил. 11АЛЬФА 2020'!O32</f>
        <v>196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54559</v>
      </c>
      <c r="D33" s="53">
        <f>'Прил. 11 СОГАЗ 2020'!D33+'Прил. 11АЛЬФА 2020'!D33</f>
        <v>24970</v>
      </c>
      <c r="E33" s="53">
        <f>'Прил. 11 СОГАЗ 2020'!E33+'Прил. 11АЛЬФА 2020'!E33</f>
        <v>29589</v>
      </c>
      <c r="F33" s="53">
        <f>'Прил. 11 СОГАЗ 2020'!F33+'Прил. 11АЛЬФА 2020'!F33</f>
        <v>201</v>
      </c>
      <c r="G33" s="53">
        <f>'Прил. 11 СОГАЗ 2020'!G33+'Прил. 11АЛЬФА 2020'!G33</f>
        <v>202</v>
      </c>
      <c r="H33" s="53">
        <f>'Прил. 11 СОГАЗ 2020'!H33+'Прил. 11АЛЬФА 2020'!H33</f>
        <v>1105</v>
      </c>
      <c r="I33" s="53">
        <f>'Прил. 11 СОГАЗ 2020'!I33+'Прил. 11АЛЬФА 2020'!I33</f>
        <v>986</v>
      </c>
      <c r="J33" s="53">
        <f>'Прил. 11 СОГАЗ 2020'!J33+'Прил. 11АЛЬФА 2020'!J33</f>
        <v>4064</v>
      </c>
      <c r="K33" s="53">
        <f>'Прил. 11 СОГАЗ 2020'!K33+'Прил. 11АЛЬФА 2020'!K33</f>
        <v>3838</v>
      </c>
      <c r="L33" s="53">
        <f>'Прил. 11 СОГАЗ 2020'!L33+'Прил. 11АЛЬФА 2020'!L33</f>
        <v>16986</v>
      </c>
      <c r="M33" s="53">
        <f>'Прил. 11 СОГАЗ 2020'!M33+'Прил. 11АЛЬФА 2020'!M33</f>
        <v>18210</v>
      </c>
      <c r="N33" s="53">
        <f>'Прил. 11 СОГАЗ 2020'!N33+'Прил. 11АЛЬФА 2020'!N33</f>
        <v>2614</v>
      </c>
      <c r="O33" s="53">
        <f>'Прил. 11 СОГАЗ 2020'!O33+'Прил. 11АЛЬФА 2020'!O33</f>
        <v>6353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31014</v>
      </c>
      <c r="D34" s="53">
        <f>'Прил. 11 СОГАЗ 2020'!D34+'Прил. 11АЛЬФА 2020'!D34</f>
        <v>14577</v>
      </c>
      <c r="E34" s="53">
        <f>'Прил. 11 СОГАЗ 2020'!E34+'Прил. 11АЛЬФА 2020'!E34</f>
        <v>16437</v>
      </c>
      <c r="F34" s="53">
        <f>'Прил. 11 СОГАЗ 2020'!F34+'Прил. 11АЛЬФА 2020'!F34</f>
        <v>122</v>
      </c>
      <c r="G34" s="53">
        <f>'Прил. 11 СОГАЗ 2020'!G34+'Прил. 11АЛЬФА 2020'!G34</f>
        <v>110</v>
      </c>
      <c r="H34" s="53">
        <f>'Прил. 11 СОГАЗ 2020'!H34+'Прил. 11АЛЬФА 2020'!H34</f>
        <v>605</v>
      </c>
      <c r="I34" s="53">
        <f>'Прил. 11 СОГАЗ 2020'!I34+'Прил. 11АЛЬФА 2020'!I34</f>
        <v>596</v>
      </c>
      <c r="J34" s="53">
        <f>'Прил. 11 СОГАЗ 2020'!J34+'Прил. 11АЛЬФА 2020'!J34</f>
        <v>2414</v>
      </c>
      <c r="K34" s="53">
        <f>'Прил. 11 СОГАЗ 2020'!K34+'Прил. 11АЛЬФА 2020'!K34</f>
        <v>2274</v>
      </c>
      <c r="L34" s="53">
        <f>'Прил. 11 СОГАЗ 2020'!L34+'Прил. 11АЛЬФА 2020'!L34</f>
        <v>10132</v>
      </c>
      <c r="M34" s="53">
        <f>'Прил. 11 СОГАЗ 2020'!M34+'Прил. 11АЛЬФА 2020'!M34</f>
        <v>10151</v>
      </c>
      <c r="N34" s="53">
        <f>'Прил. 11 СОГАЗ 2020'!N34+'Прил. 11АЛЬФА 2020'!N34</f>
        <v>1304</v>
      </c>
      <c r="O34" s="53">
        <f>'Прил. 11 СОГАЗ 2020'!O34+'Прил. 11АЛЬФА 2020'!O34</f>
        <v>3306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45324</v>
      </c>
      <c r="D35" s="53">
        <f>'Прил. 11 СОГАЗ 2020'!D35+'Прил. 11АЛЬФА 2020'!D35</f>
        <v>20842</v>
      </c>
      <c r="E35" s="53">
        <f>'Прил. 11 СОГАЗ 2020'!E35+'Прил. 11АЛЬФА 2020'!E35</f>
        <v>24482</v>
      </c>
      <c r="F35" s="53">
        <f>'Прил. 11 СОГАЗ 2020'!F35+'Прил. 11АЛЬФА 2020'!F35</f>
        <v>169</v>
      </c>
      <c r="G35" s="53">
        <f>'Прил. 11 СОГАЗ 2020'!G35+'Прил. 11АЛЬФА 2020'!G35</f>
        <v>177</v>
      </c>
      <c r="H35" s="53">
        <f>'Прил. 11 СОГАЗ 2020'!H35+'Прил. 11АЛЬФА 2020'!H35</f>
        <v>874</v>
      </c>
      <c r="I35" s="53">
        <f>'Прил. 11 СОГАЗ 2020'!I35+'Прил. 11АЛЬФА 2020'!I35</f>
        <v>865</v>
      </c>
      <c r="J35" s="53">
        <f>'Прил. 11 СОГАЗ 2020'!J35+'Прил. 11АЛЬФА 2020'!J35</f>
        <v>3517</v>
      </c>
      <c r="K35" s="53">
        <f>'Прил. 11 СОГАЗ 2020'!K35+'Прил. 11АЛЬФА 2020'!K35</f>
        <v>3257</v>
      </c>
      <c r="L35" s="53">
        <f>'Прил. 11 СОГАЗ 2020'!L35+'Прил. 11АЛЬФА 2020'!L35</f>
        <v>13949</v>
      </c>
      <c r="M35" s="53">
        <f>'Прил. 11 СОГАЗ 2020'!M35+'Прил. 11АЛЬФА 2020'!M35</f>
        <v>14722</v>
      </c>
      <c r="N35" s="53">
        <f>'Прил. 11 СОГАЗ 2020'!N35+'Прил. 11АЛЬФА 2020'!N35</f>
        <v>2333</v>
      </c>
      <c r="O35" s="53">
        <f>'Прил. 11 СОГАЗ 2020'!O35+'Прил. 11АЛЬФА 2020'!O35</f>
        <v>5461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16825</v>
      </c>
      <c r="D36" s="53">
        <f>'Прил. 11 СОГАЗ 2020'!D36+'Прил. 11АЛЬФА 2020'!D36</f>
        <v>7914</v>
      </c>
      <c r="E36" s="53">
        <f>'Прил. 11 СОГАЗ 2020'!E36+'Прил. 11АЛЬФА 2020'!E36</f>
        <v>8911</v>
      </c>
      <c r="F36" s="53">
        <f>'Прил. 11 СОГАЗ 2020'!F36+'Прил. 11АЛЬФА 2020'!F36</f>
        <v>67</v>
      </c>
      <c r="G36" s="53">
        <f>'Прил. 11 СОГАЗ 2020'!G36+'Прил. 11АЛЬФА 2020'!G36</f>
        <v>47</v>
      </c>
      <c r="H36" s="53">
        <f>'Прил. 11 СОГАЗ 2020'!H36+'Прил. 11АЛЬФА 2020'!H36</f>
        <v>355</v>
      </c>
      <c r="I36" s="53">
        <f>'Прил. 11 СОГАЗ 2020'!I36+'Прил. 11АЛЬФА 2020'!I36</f>
        <v>315</v>
      </c>
      <c r="J36" s="53">
        <f>'Прил. 11 СОГАЗ 2020'!J36+'Прил. 11АЛЬФА 2020'!J36</f>
        <v>1410</v>
      </c>
      <c r="K36" s="53">
        <f>'Прил. 11 СОГАЗ 2020'!K36+'Прил. 11АЛЬФА 2020'!K36</f>
        <v>1294</v>
      </c>
      <c r="L36" s="53">
        <f>'Прил. 11 СОГАЗ 2020'!L36+'Прил. 11АЛЬФА 2020'!L36</f>
        <v>5288</v>
      </c>
      <c r="M36" s="53">
        <f>'Прил. 11 СОГАЗ 2020'!M36+'Прил. 11АЛЬФА 2020'!M36</f>
        <v>5494</v>
      </c>
      <c r="N36" s="53">
        <f>'Прил. 11 СОГАЗ 2020'!N36+'Прил. 11АЛЬФА 2020'!N36</f>
        <v>794</v>
      </c>
      <c r="O36" s="53">
        <f>'Прил. 11 СОГАЗ 2020'!O36+'Прил. 11АЛЬФА 2020'!O36</f>
        <v>1761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2119</v>
      </c>
      <c r="D37" s="53">
        <f>'Прил. 11 СОГАЗ 2020'!D37+'Прил. 11АЛЬФА 2020'!D37</f>
        <v>1002</v>
      </c>
      <c r="E37" s="53">
        <f>'Прил. 11 СОГАЗ 2020'!E37+'Прил. 11АЛЬФА 2020'!E37</f>
        <v>1117</v>
      </c>
      <c r="F37" s="53">
        <f>'Прил. 11 СОГАЗ 2020'!F37+'Прил. 11АЛЬФА 2020'!F37</f>
        <v>8</v>
      </c>
      <c r="G37" s="53">
        <f>'Прил. 11 СОГАЗ 2020'!G37+'Прил. 11АЛЬФА 2020'!G37</f>
        <v>1</v>
      </c>
      <c r="H37" s="53">
        <f>'Прил. 11 СОГАЗ 2020'!H37+'Прил. 11АЛЬФА 2020'!H37</f>
        <v>39</v>
      </c>
      <c r="I37" s="53">
        <f>'Прил. 11 СОГАЗ 2020'!I37+'Прил. 11АЛЬФА 2020'!I37</f>
        <v>42</v>
      </c>
      <c r="J37" s="53">
        <f>'Прил. 11 СОГАЗ 2020'!J37+'Прил. 11АЛЬФА 2020'!J37</f>
        <v>194</v>
      </c>
      <c r="K37" s="53">
        <f>'Прил. 11 СОГАЗ 2020'!K37+'Прил. 11АЛЬФА 2020'!K37</f>
        <v>176</v>
      </c>
      <c r="L37" s="53">
        <f>'Прил. 11 СОГАЗ 2020'!L37+'Прил. 11АЛЬФА 2020'!L37</f>
        <v>674</v>
      </c>
      <c r="M37" s="53">
        <f>'Прил. 11 СОГАЗ 2020'!M37+'Прил. 11АЛЬФА 2020'!M37</f>
        <v>673</v>
      </c>
      <c r="N37" s="53">
        <f>'Прил. 11 СОГАЗ 2020'!N37+'Прил. 11АЛЬФА 2020'!N37</f>
        <v>87</v>
      </c>
      <c r="O37" s="53">
        <f>'Прил. 11 СОГАЗ 2020'!O37+'Прил. 11АЛЬФА 2020'!O37</f>
        <v>225</v>
      </c>
    </row>
    <row r="38" spans="1:15" s="35" customFormat="1" ht="18.75">
      <c r="A38" s="50">
        <v>15</v>
      </c>
      <c r="B38" s="51" t="s">
        <v>102</v>
      </c>
      <c r="C38" s="52">
        <f t="shared" si="0"/>
        <v>5350</v>
      </c>
      <c r="D38" s="53">
        <f>'Прил. 11 СОГАЗ 2020'!D38+'Прил. 11АЛЬФА 2020'!D38</f>
        <v>2526</v>
      </c>
      <c r="E38" s="53">
        <f>'Прил. 11 СОГАЗ 2020'!E38+'Прил. 11АЛЬФА 2020'!E38</f>
        <v>2824</v>
      </c>
      <c r="F38" s="53">
        <f>'Прил. 11 СОГАЗ 2020'!F38+'Прил. 11АЛЬФА 2020'!F38</f>
        <v>14</v>
      </c>
      <c r="G38" s="53">
        <f>'Прил. 11 СОГАЗ 2020'!G38+'Прил. 11АЛЬФА 2020'!G38</f>
        <v>17</v>
      </c>
      <c r="H38" s="53">
        <f>'Прил. 11 СОГАЗ 2020'!H38+'Прил. 11АЛЬФА 2020'!H38</f>
        <v>75</v>
      </c>
      <c r="I38" s="53">
        <f>'Прил. 11 СОГАЗ 2020'!I38+'Прил. 11АЛЬФА 2020'!I38</f>
        <v>69</v>
      </c>
      <c r="J38" s="53">
        <f>'Прил. 11 СОГАЗ 2020'!J38+'Прил. 11АЛЬФА 2020'!J38</f>
        <v>335</v>
      </c>
      <c r="K38" s="53">
        <f>'Прил. 11 СОГАЗ 2020'!K38+'Прил. 11АЛЬФА 2020'!K38</f>
        <v>361</v>
      </c>
      <c r="L38" s="53">
        <f>'Прил. 11 СОГАЗ 2020'!L38+'Прил. 11АЛЬФА 2020'!L38</f>
        <v>1721</v>
      </c>
      <c r="M38" s="53">
        <f>'Прил. 11 СОГАЗ 2020'!M38+'Прил. 11АЛЬФА 2020'!M38</f>
        <v>1627</v>
      </c>
      <c r="N38" s="53">
        <f>'Прил. 11 СОГАЗ 2020'!N38+'Прил. 11АЛЬФА 2020'!N38</f>
        <v>381</v>
      </c>
      <c r="O38" s="53">
        <f>'Прил. 11 СОГАЗ 2020'!O38+'Прил. 11АЛЬФА 2020'!O38</f>
        <v>750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44212</v>
      </c>
      <c r="D39" s="53">
        <f>'Прил. 11 СОГАЗ 2020'!D39+'Прил. 11АЛЬФА 2020'!D39</f>
        <v>20148</v>
      </c>
      <c r="E39" s="53">
        <f>'Прил. 11 СОГАЗ 2020'!E39+'Прил. 11АЛЬФА 2020'!E39</f>
        <v>24064</v>
      </c>
      <c r="F39" s="53">
        <f>'Прил. 11 СОГАЗ 2020'!F39+'Прил. 11АЛЬФА 2020'!F39</f>
        <v>181</v>
      </c>
      <c r="G39" s="53">
        <f>'Прил. 11 СОГАЗ 2020'!G39+'Прил. 11АЛЬФА 2020'!G39</f>
        <v>154</v>
      </c>
      <c r="H39" s="53">
        <f>'Прил. 11 СОГАЗ 2020'!H39+'Прил. 11АЛЬФА 2020'!H39</f>
        <v>909</v>
      </c>
      <c r="I39" s="53">
        <f>'Прил. 11 СОГАЗ 2020'!I39+'Прил. 11АЛЬФА 2020'!I39</f>
        <v>819</v>
      </c>
      <c r="J39" s="53">
        <f>'Прил. 11 СОГАЗ 2020'!J39+'Прил. 11АЛЬФА 2020'!J39</f>
        <v>3510</v>
      </c>
      <c r="K39" s="53">
        <f>'Прил. 11 СОГАЗ 2020'!K39+'Прил. 11АЛЬФА 2020'!K39</f>
        <v>3265</v>
      </c>
      <c r="L39" s="53">
        <f>'Прил. 11 СОГАЗ 2020'!L39+'Прил. 11АЛЬФА 2020'!L39</f>
        <v>13626</v>
      </c>
      <c r="M39" s="53">
        <f>'Прил. 11 СОГАЗ 2020'!M39+'Прил. 11АЛЬФА 2020'!M39</f>
        <v>14924</v>
      </c>
      <c r="N39" s="53">
        <f>'Прил. 11 СОГАЗ 2020'!N39+'Прил. 11АЛЬФА 2020'!N39</f>
        <v>1922</v>
      </c>
      <c r="O39" s="53">
        <f>'Прил. 11 СОГАЗ 2020'!O39+'Прил. 11АЛЬФА 2020'!O39</f>
        <v>4902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27615</v>
      </c>
      <c r="D40" s="53">
        <f>'Прил. 11 СОГАЗ 2020'!D40+'Прил. 11АЛЬФА 2020'!D40</f>
        <v>12484</v>
      </c>
      <c r="E40" s="53">
        <f>'Прил. 11 СОГАЗ 2020'!E40+'Прил. 11АЛЬФА 2020'!E40</f>
        <v>15131</v>
      </c>
      <c r="F40" s="53">
        <f>'Прил. 11 СОГАЗ 2020'!F40+'Прил. 11АЛЬФА 2020'!F40</f>
        <v>121</v>
      </c>
      <c r="G40" s="53">
        <f>'Прил. 11 СОГАЗ 2020'!G40+'Прил. 11АЛЬФА 2020'!G40</f>
        <v>114</v>
      </c>
      <c r="H40" s="53">
        <f>'Прил. 11 СОГАЗ 2020'!H40+'Прил. 11АЛЬФА 2020'!H40</f>
        <v>631</v>
      </c>
      <c r="I40" s="53">
        <f>'Прил. 11 СОГАЗ 2020'!I40+'Прил. 11АЛЬФА 2020'!I40</f>
        <v>557</v>
      </c>
      <c r="J40" s="53">
        <f>'Прил. 11 СОГАЗ 2020'!J40+'Прил. 11АЛЬФА 2020'!J40</f>
        <v>2395</v>
      </c>
      <c r="K40" s="53">
        <f>'Прил. 11 СОГАЗ 2020'!K40+'Прил. 11АЛЬФА 2020'!K40</f>
        <v>2342</v>
      </c>
      <c r="L40" s="53">
        <f>'Прил. 11 СОГАЗ 2020'!L40+'Прил. 11АЛЬФА 2020'!L40</f>
        <v>8291</v>
      </c>
      <c r="M40" s="53">
        <f>'Прил. 11 СОГАЗ 2020'!M40+'Прил. 11АЛЬФА 2020'!M40</f>
        <v>9471</v>
      </c>
      <c r="N40" s="53">
        <f>'Прил. 11 СОГАЗ 2020'!N40+'Прил. 11АЛЬФА 2020'!N40</f>
        <v>1046</v>
      </c>
      <c r="O40" s="53">
        <f>'Прил. 11 СОГАЗ 2020'!O40+'Прил. 11АЛЬФА 2020'!O40</f>
        <v>2647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19033</v>
      </c>
      <c r="D41" s="53">
        <f>'Прил. 11 СОГАЗ 2020'!D41+'Прил. 11АЛЬФА 2020'!D41</f>
        <v>8952</v>
      </c>
      <c r="E41" s="53">
        <f>'Прил. 11 СОГАЗ 2020'!E41+'Прил. 11АЛЬФА 2020'!E41</f>
        <v>10081</v>
      </c>
      <c r="F41" s="53">
        <f>'Прил. 11 СОГАЗ 2020'!F41+'Прил. 11АЛЬФА 2020'!F41</f>
        <v>65</v>
      </c>
      <c r="G41" s="53">
        <f>'Прил. 11 СОГАЗ 2020'!G41+'Прил. 11АЛЬФА 2020'!G41</f>
        <v>64</v>
      </c>
      <c r="H41" s="53">
        <f>'Прил. 11 СОГАЗ 2020'!H41+'Прил. 11АЛЬФА 2020'!H41</f>
        <v>378</v>
      </c>
      <c r="I41" s="53">
        <f>'Прил. 11 СОГАЗ 2020'!I41+'Прил. 11АЛЬФА 2020'!I41</f>
        <v>323</v>
      </c>
      <c r="J41" s="53">
        <f>'Прил. 11 СОГАЗ 2020'!J41+'Прил. 11АЛЬФА 2020'!J41</f>
        <v>1451</v>
      </c>
      <c r="K41" s="53">
        <f>'Прил. 11 СОГАЗ 2020'!K41+'Прил. 11АЛЬФА 2020'!K41</f>
        <v>1383</v>
      </c>
      <c r="L41" s="53">
        <f>'Прил. 11 СОГАЗ 2020'!L41+'Прил. 11АЛЬФА 2020'!L41</f>
        <v>6112</v>
      </c>
      <c r="M41" s="53">
        <f>'Прил. 11 СОГАЗ 2020'!M41+'Прил. 11АЛЬФА 2020'!M41</f>
        <v>6151</v>
      </c>
      <c r="N41" s="53">
        <f>'Прил. 11 СОГАЗ 2020'!N41+'Прил. 11АЛЬФА 2020'!N41</f>
        <v>946</v>
      </c>
      <c r="O41" s="53">
        <f>'Прил. 11 СОГАЗ 2020'!O41+'Прил. 11АЛЬФА 2020'!O41</f>
        <v>2160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10439</v>
      </c>
      <c r="D42" s="53">
        <f>'Прил. 11 СОГАЗ 2020'!D42+'Прил. 11АЛЬФА 2020'!D42</f>
        <v>5181</v>
      </c>
      <c r="E42" s="53">
        <f>'Прил. 11 СОГАЗ 2020'!E42+'Прил. 11АЛЬФА 2020'!E42</f>
        <v>5258</v>
      </c>
      <c r="F42" s="53">
        <f>'Прил. 11 СОГАЗ 2020'!F42+'Прил. 11АЛЬФА 2020'!F42</f>
        <v>31</v>
      </c>
      <c r="G42" s="53">
        <f>'Прил. 11 СОГАЗ 2020'!G42+'Прил. 11АЛЬФА 2020'!G42</f>
        <v>32</v>
      </c>
      <c r="H42" s="53">
        <f>'Прил. 11 СОГАЗ 2020'!H42+'Прил. 11АЛЬФА 2020'!H42</f>
        <v>183</v>
      </c>
      <c r="I42" s="53">
        <f>'Прил. 11 СОГАЗ 2020'!I42+'Прил. 11АЛЬФА 2020'!I42</f>
        <v>193</v>
      </c>
      <c r="J42" s="53">
        <f>'Прил. 11 СОГАЗ 2020'!J42+'Прил. 11АЛЬФА 2020'!J42</f>
        <v>789</v>
      </c>
      <c r="K42" s="53">
        <f>'Прил. 11 СОГАЗ 2020'!K42+'Прил. 11АЛЬФА 2020'!K42</f>
        <v>728</v>
      </c>
      <c r="L42" s="53">
        <f>'Прил. 11 СОГАЗ 2020'!L42+'Прил. 11АЛЬФА 2020'!L42</f>
        <v>3682</v>
      </c>
      <c r="M42" s="53">
        <f>'Прил. 11 СОГАЗ 2020'!M42+'Прил. 11АЛЬФА 2020'!M42</f>
        <v>3130</v>
      </c>
      <c r="N42" s="53">
        <f>'Прил. 11 СОГАЗ 2020'!N42+'Прил. 11АЛЬФА 2020'!N42</f>
        <v>496</v>
      </c>
      <c r="O42" s="53">
        <f>'Прил. 11 СОГАЗ 2020'!O42+'Прил. 11АЛЬФА 2020'!O42</f>
        <v>1175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716386</v>
      </c>
      <c r="D43" s="52">
        <f t="shared" si="2"/>
        <v>329800</v>
      </c>
      <c r="E43" s="52">
        <f t="shared" si="2"/>
        <v>386586</v>
      </c>
      <c r="F43" s="52">
        <f t="shared" si="2"/>
        <v>3187</v>
      </c>
      <c r="G43" s="52">
        <f t="shared" si="2"/>
        <v>3011</v>
      </c>
      <c r="H43" s="52">
        <f t="shared" si="2"/>
        <v>15975</v>
      </c>
      <c r="I43" s="52">
        <f t="shared" si="2"/>
        <v>15116</v>
      </c>
      <c r="J43" s="52">
        <f t="shared" si="2"/>
        <v>57638</v>
      </c>
      <c r="K43" s="52">
        <f t="shared" si="2"/>
        <v>54376</v>
      </c>
      <c r="L43" s="52">
        <f t="shared" si="2"/>
        <v>222730</v>
      </c>
      <c r="M43" s="52">
        <f t="shared" si="2"/>
        <v>242582</v>
      </c>
      <c r="N43" s="52">
        <f t="shared" si="2"/>
        <v>30270</v>
      </c>
      <c r="O43" s="52">
        <f t="shared" si="2"/>
        <v>71501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7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125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230555</v>
      </c>
      <c r="D20" s="53">
        <f t="shared" ref="D20:D42" si="1">F20+H20+J20+L20+N20</f>
        <v>105564</v>
      </c>
      <c r="E20" s="53">
        <f t="shared" ref="E20:E42" si="2">G20+I20+K20+M20+O20</f>
        <v>124991</v>
      </c>
      <c r="F20" s="53">
        <v>967</v>
      </c>
      <c r="G20" s="53">
        <v>954</v>
      </c>
      <c r="H20" s="53">
        <v>4756</v>
      </c>
      <c r="I20" s="53">
        <v>4641</v>
      </c>
      <c r="J20" s="53">
        <v>17821</v>
      </c>
      <c r="K20" s="53">
        <v>16325</v>
      </c>
      <c r="L20" s="53">
        <v>71003</v>
      </c>
      <c r="M20" s="53">
        <v>76982</v>
      </c>
      <c r="N20" s="53">
        <v>11017</v>
      </c>
      <c r="O20" s="53">
        <v>26089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4676</v>
      </c>
      <c r="D21" s="53">
        <f t="shared" si="1"/>
        <v>2198</v>
      </c>
      <c r="E21" s="53">
        <f t="shared" si="2"/>
        <v>2478</v>
      </c>
      <c r="F21" s="53">
        <v>27</v>
      </c>
      <c r="G21" s="53">
        <v>27</v>
      </c>
      <c r="H21" s="53">
        <v>130</v>
      </c>
      <c r="I21" s="53">
        <v>108</v>
      </c>
      <c r="J21" s="53">
        <v>362</v>
      </c>
      <c r="K21" s="53">
        <v>291</v>
      </c>
      <c r="L21" s="53">
        <v>1512</v>
      </c>
      <c r="M21" s="53">
        <v>1691</v>
      </c>
      <c r="N21" s="53">
        <v>167</v>
      </c>
      <c r="O21" s="53">
        <v>361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25955</v>
      </c>
      <c r="D22" s="53">
        <f t="shared" si="1"/>
        <v>11055</v>
      </c>
      <c r="E22" s="53">
        <f t="shared" si="2"/>
        <v>14900</v>
      </c>
      <c r="F22" s="53">
        <v>190</v>
      </c>
      <c r="G22" s="53">
        <v>188</v>
      </c>
      <c r="H22" s="53">
        <v>905</v>
      </c>
      <c r="I22" s="53">
        <v>904</v>
      </c>
      <c r="J22" s="53">
        <v>2481</v>
      </c>
      <c r="K22" s="53">
        <v>2465</v>
      </c>
      <c r="L22" s="53">
        <v>6774</v>
      </c>
      <c r="M22" s="53">
        <v>10011</v>
      </c>
      <c r="N22" s="53">
        <v>705</v>
      </c>
      <c r="O22" s="53">
        <v>1332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69</v>
      </c>
      <c r="D24" s="53">
        <f t="shared" si="1"/>
        <v>38</v>
      </c>
      <c r="E24" s="53">
        <f t="shared" si="2"/>
        <v>31</v>
      </c>
      <c r="F24" s="53">
        <v>0</v>
      </c>
      <c r="G24" s="53">
        <v>1</v>
      </c>
      <c r="H24" s="53">
        <v>2</v>
      </c>
      <c r="I24" s="53">
        <v>1</v>
      </c>
      <c r="J24" s="53">
        <v>1</v>
      </c>
      <c r="K24" s="53">
        <v>4</v>
      </c>
      <c r="L24" s="53">
        <v>34</v>
      </c>
      <c r="M24" s="53">
        <v>22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37435</v>
      </c>
      <c r="D25" s="53">
        <f t="shared" si="1"/>
        <v>17938</v>
      </c>
      <c r="E25" s="53">
        <f t="shared" si="2"/>
        <v>19497</v>
      </c>
      <c r="F25" s="53">
        <v>173</v>
      </c>
      <c r="G25" s="53">
        <v>129</v>
      </c>
      <c r="H25" s="53">
        <v>724</v>
      </c>
      <c r="I25" s="53">
        <v>696</v>
      </c>
      <c r="J25" s="53">
        <v>2829</v>
      </c>
      <c r="K25" s="53">
        <v>2718</v>
      </c>
      <c r="L25" s="53">
        <v>12519</v>
      </c>
      <c r="M25" s="53">
        <v>12016</v>
      </c>
      <c r="N25" s="53">
        <v>1693</v>
      </c>
      <c r="O25" s="53">
        <v>3938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546</v>
      </c>
      <c r="D26" s="53">
        <f t="shared" si="1"/>
        <v>272</v>
      </c>
      <c r="E26" s="53">
        <f t="shared" si="2"/>
        <v>274</v>
      </c>
      <c r="F26" s="53">
        <v>0</v>
      </c>
      <c r="G26" s="53">
        <v>0</v>
      </c>
      <c r="H26" s="53">
        <v>5</v>
      </c>
      <c r="I26" s="53">
        <v>6</v>
      </c>
      <c r="J26" s="53">
        <v>35</v>
      </c>
      <c r="K26" s="53">
        <v>25</v>
      </c>
      <c r="L26" s="53">
        <v>208</v>
      </c>
      <c r="M26" s="53">
        <v>177</v>
      </c>
      <c r="N26" s="53">
        <v>24</v>
      </c>
      <c r="O26" s="53">
        <v>66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533</v>
      </c>
      <c r="D27" s="53">
        <f t="shared" si="1"/>
        <v>230</v>
      </c>
      <c r="E27" s="53">
        <f t="shared" si="2"/>
        <v>303</v>
      </c>
      <c r="F27" s="53">
        <v>0</v>
      </c>
      <c r="G27" s="53">
        <v>1</v>
      </c>
      <c r="H27" s="53">
        <v>5</v>
      </c>
      <c r="I27" s="53">
        <v>5</v>
      </c>
      <c r="J27" s="53">
        <v>48</v>
      </c>
      <c r="K27" s="53">
        <v>45</v>
      </c>
      <c r="L27" s="53">
        <v>160</v>
      </c>
      <c r="M27" s="53">
        <v>226</v>
      </c>
      <c r="N27" s="53">
        <v>17</v>
      </c>
      <c r="O27" s="53">
        <v>26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31961</v>
      </c>
      <c r="D28" s="53">
        <f t="shared" si="1"/>
        <v>14564</v>
      </c>
      <c r="E28" s="53">
        <f t="shared" si="2"/>
        <v>17397</v>
      </c>
      <c r="F28" s="53">
        <v>188</v>
      </c>
      <c r="G28" s="53">
        <v>180</v>
      </c>
      <c r="H28" s="53">
        <v>889</v>
      </c>
      <c r="I28" s="53">
        <v>880</v>
      </c>
      <c r="J28" s="53">
        <v>2954</v>
      </c>
      <c r="K28" s="53">
        <v>2814</v>
      </c>
      <c r="L28" s="53">
        <v>9644</v>
      </c>
      <c r="M28" s="53">
        <v>11060</v>
      </c>
      <c r="N28" s="53">
        <v>889</v>
      </c>
      <c r="O28" s="53">
        <v>2463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5221</v>
      </c>
      <c r="D29" s="53">
        <f t="shared" si="1"/>
        <v>2244</v>
      </c>
      <c r="E29" s="53">
        <f t="shared" si="2"/>
        <v>2977</v>
      </c>
      <c r="F29" s="53">
        <v>29</v>
      </c>
      <c r="G29" s="53">
        <v>34</v>
      </c>
      <c r="H29" s="53">
        <v>211</v>
      </c>
      <c r="I29" s="53">
        <v>183</v>
      </c>
      <c r="J29" s="53">
        <v>472</v>
      </c>
      <c r="K29" s="53">
        <v>489</v>
      </c>
      <c r="L29" s="53">
        <v>1425</v>
      </c>
      <c r="M29" s="53">
        <v>2009</v>
      </c>
      <c r="N29" s="53">
        <v>107</v>
      </c>
      <c r="O29" s="53">
        <v>262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4368</v>
      </c>
      <c r="D30" s="53">
        <f t="shared" si="1"/>
        <v>1776</v>
      </c>
      <c r="E30" s="53">
        <f t="shared" si="2"/>
        <v>2592</v>
      </c>
      <c r="F30" s="53">
        <v>64</v>
      </c>
      <c r="G30" s="53">
        <v>44</v>
      </c>
      <c r="H30" s="53">
        <v>281</v>
      </c>
      <c r="I30" s="53">
        <v>268</v>
      </c>
      <c r="J30" s="53">
        <v>489</v>
      </c>
      <c r="K30" s="53">
        <v>450</v>
      </c>
      <c r="L30" s="53">
        <v>906</v>
      </c>
      <c r="M30" s="53">
        <v>1763</v>
      </c>
      <c r="N30" s="53">
        <v>36</v>
      </c>
      <c r="O30" s="53">
        <v>67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3510</v>
      </c>
      <c r="D31" s="53">
        <f t="shared" si="1"/>
        <v>1665</v>
      </c>
      <c r="E31" s="53">
        <f t="shared" si="2"/>
        <v>1845</v>
      </c>
      <c r="F31" s="53">
        <v>2</v>
      </c>
      <c r="G31" s="53">
        <v>2</v>
      </c>
      <c r="H31" s="53">
        <v>45</v>
      </c>
      <c r="I31" s="53">
        <v>37</v>
      </c>
      <c r="J31" s="53">
        <v>307</v>
      </c>
      <c r="K31" s="53">
        <v>306</v>
      </c>
      <c r="L31" s="53">
        <v>1198</v>
      </c>
      <c r="M31" s="53">
        <v>1303</v>
      </c>
      <c r="N31" s="53">
        <v>113</v>
      </c>
      <c r="O31" s="53">
        <v>197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1028</v>
      </c>
      <c r="D32" s="53">
        <f t="shared" si="1"/>
        <v>466</v>
      </c>
      <c r="E32" s="53">
        <f t="shared" si="2"/>
        <v>562</v>
      </c>
      <c r="F32" s="53">
        <v>0</v>
      </c>
      <c r="G32" s="53">
        <v>1</v>
      </c>
      <c r="H32" s="53">
        <v>4</v>
      </c>
      <c r="I32" s="53">
        <v>3</v>
      </c>
      <c r="J32" s="53">
        <v>87</v>
      </c>
      <c r="K32" s="53">
        <v>87</v>
      </c>
      <c r="L32" s="53">
        <v>350</v>
      </c>
      <c r="M32" s="53">
        <v>439</v>
      </c>
      <c r="N32" s="53">
        <v>25</v>
      </c>
      <c r="O32" s="53">
        <v>32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28221</v>
      </c>
      <c r="D33" s="53">
        <f t="shared" si="1"/>
        <v>13298</v>
      </c>
      <c r="E33" s="53">
        <f t="shared" si="2"/>
        <v>14923</v>
      </c>
      <c r="F33" s="53">
        <v>137</v>
      </c>
      <c r="G33" s="53">
        <v>127</v>
      </c>
      <c r="H33" s="53">
        <v>638</v>
      </c>
      <c r="I33" s="53">
        <v>582</v>
      </c>
      <c r="J33" s="53">
        <v>1786</v>
      </c>
      <c r="K33" s="53">
        <v>1720</v>
      </c>
      <c r="L33" s="53">
        <v>9476</v>
      </c>
      <c r="M33" s="53">
        <v>9875</v>
      </c>
      <c r="N33" s="53">
        <v>1261</v>
      </c>
      <c r="O33" s="53">
        <v>2619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20160</v>
      </c>
      <c r="D34" s="53">
        <f t="shared" si="1"/>
        <v>9858</v>
      </c>
      <c r="E34" s="53">
        <f t="shared" si="2"/>
        <v>10302</v>
      </c>
      <c r="F34" s="53">
        <v>91</v>
      </c>
      <c r="G34" s="53">
        <v>83</v>
      </c>
      <c r="H34" s="53">
        <v>401</v>
      </c>
      <c r="I34" s="53">
        <v>391</v>
      </c>
      <c r="J34" s="53">
        <v>1503</v>
      </c>
      <c r="K34" s="53">
        <v>1420</v>
      </c>
      <c r="L34" s="53">
        <v>7076</v>
      </c>
      <c r="M34" s="53">
        <v>6716</v>
      </c>
      <c r="N34" s="53">
        <v>787</v>
      </c>
      <c r="O34" s="53">
        <v>1692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2651</v>
      </c>
      <c r="D35" s="53">
        <f t="shared" si="1"/>
        <v>1362</v>
      </c>
      <c r="E35" s="53">
        <f t="shared" si="2"/>
        <v>1289</v>
      </c>
      <c r="F35" s="53">
        <v>3</v>
      </c>
      <c r="G35" s="53">
        <v>0</v>
      </c>
      <c r="H35" s="53">
        <v>13</v>
      </c>
      <c r="I35" s="53">
        <v>6</v>
      </c>
      <c r="J35" s="53">
        <v>118</v>
      </c>
      <c r="K35" s="53">
        <v>112</v>
      </c>
      <c r="L35" s="53">
        <v>1102</v>
      </c>
      <c r="M35" s="53">
        <v>985</v>
      </c>
      <c r="N35" s="53">
        <v>126</v>
      </c>
      <c r="O35" s="53">
        <v>186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14103</v>
      </c>
      <c r="D36" s="53">
        <f t="shared" si="1"/>
        <v>6736</v>
      </c>
      <c r="E36" s="53">
        <f t="shared" si="2"/>
        <v>7367</v>
      </c>
      <c r="F36" s="53">
        <v>66</v>
      </c>
      <c r="G36" s="53">
        <v>47</v>
      </c>
      <c r="H36" s="53">
        <v>344</v>
      </c>
      <c r="I36" s="53">
        <v>305</v>
      </c>
      <c r="J36" s="53">
        <v>1122</v>
      </c>
      <c r="K36" s="53">
        <v>1065</v>
      </c>
      <c r="L36" s="53">
        <v>4550</v>
      </c>
      <c r="M36" s="53">
        <v>4549</v>
      </c>
      <c r="N36" s="53">
        <v>654</v>
      </c>
      <c r="O36" s="53">
        <v>1401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1628</v>
      </c>
      <c r="D37" s="53">
        <f t="shared" si="1"/>
        <v>760</v>
      </c>
      <c r="E37" s="53">
        <f t="shared" si="2"/>
        <v>868</v>
      </c>
      <c r="F37" s="53">
        <v>8</v>
      </c>
      <c r="G37" s="53">
        <v>1</v>
      </c>
      <c r="H37" s="53">
        <v>37</v>
      </c>
      <c r="I37" s="53">
        <v>40</v>
      </c>
      <c r="J37" s="53">
        <v>137</v>
      </c>
      <c r="K37" s="53">
        <v>134</v>
      </c>
      <c r="L37" s="53">
        <v>516</v>
      </c>
      <c r="M37" s="53">
        <v>529</v>
      </c>
      <c r="N37" s="53">
        <v>62</v>
      </c>
      <c r="O37" s="53">
        <v>164</v>
      </c>
    </row>
    <row r="38" spans="1:15" s="35" customFormat="1" ht="18.75">
      <c r="A38" s="50">
        <v>15</v>
      </c>
      <c r="B38" s="51" t="s">
        <v>102</v>
      </c>
      <c r="C38" s="52">
        <f t="shared" si="0"/>
        <v>138</v>
      </c>
      <c r="D38" s="53">
        <f t="shared" si="1"/>
        <v>84</v>
      </c>
      <c r="E38" s="53">
        <f t="shared" si="2"/>
        <v>54</v>
      </c>
      <c r="F38" s="53">
        <v>0</v>
      </c>
      <c r="G38" s="53">
        <v>1</v>
      </c>
      <c r="H38" s="53">
        <v>2</v>
      </c>
      <c r="I38" s="53">
        <v>1</v>
      </c>
      <c r="J38" s="53">
        <v>6</v>
      </c>
      <c r="K38" s="53">
        <v>7</v>
      </c>
      <c r="L38" s="53">
        <v>70</v>
      </c>
      <c r="M38" s="53">
        <v>41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19279</v>
      </c>
      <c r="D39" s="53">
        <f t="shared" si="1"/>
        <v>9224</v>
      </c>
      <c r="E39" s="53">
        <f t="shared" si="2"/>
        <v>10055</v>
      </c>
      <c r="F39" s="53">
        <v>81</v>
      </c>
      <c r="G39" s="53">
        <v>69</v>
      </c>
      <c r="H39" s="53">
        <v>433</v>
      </c>
      <c r="I39" s="53">
        <v>425</v>
      </c>
      <c r="J39" s="53">
        <v>1270</v>
      </c>
      <c r="K39" s="53">
        <v>1190</v>
      </c>
      <c r="L39" s="53">
        <v>6646</v>
      </c>
      <c r="M39" s="53">
        <v>6624</v>
      </c>
      <c r="N39" s="53">
        <v>794</v>
      </c>
      <c r="O39" s="53">
        <v>1747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11366</v>
      </c>
      <c r="D40" s="53">
        <f t="shared" si="1"/>
        <v>5382</v>
      </c>
      <c r="E40" s="53">
        <f t="shared" si="2"/>
        <v>5984</v>
      </c>
      <c r="F40" s="53">
        <v>57</v>
      </c>
      <c r="G40" s="53">
        <v>53</v>
      </c>
      <c r="H40" s="53">
        <v>283</v>
      </c>
      <c r="I40" s="53">
        <v>262</v>
      </c>
      <c r="J40" s="53">
        <v>844</v>
      </c>
      <c r="K40" s="53">
        <v>887</v>
      </c>
      <c r="L40" s="53">
        <v>3789</v>
      </c>
      <c r="M40" s="53">
        <v>4027</v>
      </c>
      <c r="N40" s="53">
        <v>409</v>
      </c>
      <c r="O40" s="53">
        <v>755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449</v>
      </c>
      <c r="D41" s="53">
        <f t="shared" si="1"/>
        <v>262</v>
      </c>
      <c r="E41" s="53">
        <f t="shared" si="2"/>
        <v>187</v>
      </c>
      <c r="F41" s="53">
        <v>0</v>
      </c>
      <c r="G41" s="53">
        <v>1</v>
      </c>
      <c r="H41" s="53">
        <v>0</v>
      </c>
      <c r="I41" s="53">
        <v>1</v>
      </c>
      <c r="J41" s="53">
        <v>20</v>
      </c>
      <c r="K41" s="53">
        <v>16</v>
      </c>
      <c r="L41" s="53">
        <v>225</v>
      </c>
      <c r="M41" s="53">
        <v>148</v>
      </c>
      <c r="N41" s="53">
        <v>17</v>
      </c>
      <c r="O41" s="53">
        <v>21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828</v>
      </c>
      <c r="D42" s="53">
        <f t="shared" si="1"/>
        <v>483</v>
      </c>
      <c r="E42" s="53">
        <f t="shared" si="2"/>
        <v>345</v>
      </c>
      <c r="F42" s="53">
        <v>0</v>
      </c>
      <c r="G42" s="53">
        <v>1</v>
      </c>
      <c r="H42" s="53">
        <v>2</v>
      </c>
      <c r="I42" s="53">
        <v>5</v>
      </c>
      <c r="J42" s="53">
        <v>29</v>
      </c>
      <c r="K42" s="53">
        <v>27</v>
      </c>
      <c r="L42" s="53">
        <v>412</v>
      </c>
      <c r="M42" s="53">
        <v>255</v>
      </c>
      <c r="N42" s="53">
        <v>40</v>
      </c>
      <c r="O42" s="53">
        <v>57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437830</v>
      </c>
      <c r="D43" s="52">
        <f t="shared" si="4"/>
        <v>202229</v>
      </c>
      <c r="E43" s="52">
        <f t="shared" si="4"/>
        <v>235601</v>
      </c>
      <c r="F43" s="52">
        <f t="shared" si="4"/>
        <v>2048</v>
      </c>
      <c r="G43" s="52">
        <f t="shared" si="4"/>
        <v>1916</v>
      </c>
      <c r="H43" s="52">
        <f t="shared" si="4"/>
        <v>9938</v>
      </c>
      <c r="I43" s="52">
        <f t="shared" si="4"/>
        <v>9596</v>
      </c>
      <c r="J43" s="52">
        <f t="shared" si="4"/>
        <v>34187</v>
      </c>
      <c r="K43" s="52">
        <f t="shared" si="4"/>
        <v>32147</v>
      </c>
      <c r="L43" s="52">
        <f t="shared" si="4"/>
        <v>137359</v>
      </c>
      <c r="M43" s="52">
        <f t="shared" si="4"/>
        <v>149051</v>
      </c>
      <c r="N43" s="52">
        <f t="shared" si="4"/>
        <v>18697</v>
      </c>
      <c r="O43" s="52">
        <f t="shared" si="4"/>
        <v>42891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125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60911</v>
      </c>
      <c r="D20" s="53">
        <f t="shared" ref="D20:D42" si="1">F20+H20+J20+L20+N20</f>
        <v>29171</v>
      </c>
      <c r="E20" s="53">
        <f t="shared" ref="E20:E42" si="2">G20+I20+K20+M20+O20</f>
        <v>31740</v>
      </c>
      <c r="F20" s="53">
        <v>279</v>
      </c>
      <c r="G20" s="53">
        <v>249</v>
      </c>
      <c r="H20" s="53">
        <v>1274</v>
      </c>
      <c r="I20" s="53">
        <v>1148</v>
      </c>
      <c r="J20" s="53">
        <v>3566</v>
      </c>
      <c r="K20" s="53">
        <v>3492</v>
      </c>
      <c r="L20" s="53">
        <v>21594</v>
      </c>
      <c r="M20" s="53">
        <v>21424</v>
      </c>
      <c r="N20" s="53">
        <v>2458</v>
      </c>
      <c r="O20" s="53">
        <v>5427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3562</v>
      </c>
      <c r="D21" s="53">
        <f t="shared" si="1"/>
        <v>1728</v>
      </c>
      <c r="E21" s="53">
        <f t="shared" si="2"/>
        <v>1834</v>
      </c>
      <c r="F21" s="53">
        <v>9</v>
      </c>
      <c r="G21" s="53">
        <v>9</v>
      </c>
      <c r="H21" s="53">
        <v>62</v>
      </c>
      <c r="I21" s="53">
        <v>49</v>
      </c>
      <c r="J21" s="53">
        <v>332</v>
      </c>
      <c r="K21" s="53">
        <v>294</v>
      </c>
      <c r="L21" s="53">
        <v>1205</v>
      </c>
      <c r="M21" s="53">
        <v>1174</v>
      </c>
      <c r="N21" s="53">
        <v>120</v>
      </c>
      <c r="O21" s="53">
        <v>308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23264</v>
      </c>
      <c r="D22" s="53">
        <f t="shared" si="1"/>
        <v>10149</v>
      </c>
      <c r="E22" s="53">
        <f t="shared" si="2"/>
        <v>13115</v>
      </c>
      <c r="F22" s="53">
        <v>107</v>
      </c>
      <c r="G22" s="53">
        <v>133</v>
      </c>
      <c r="H22" s="53">
        <v>612</v>
      </c>
      <c r="I22" s="53">
        <v>607</v>
      </c>
      <c r="J22" s="53">
        <v>2571</v>
      </c>
      <c r="K22" s="53">
        <v>2475</v>
      </c>
      <c r="L22" s="53">
        <v>6238</v>
      </c>
      <c r="M22" s="53">
        <v>8315</v>
      </c>
      <c r="N22" s="53">
        <v>621</v>
      </c>
      <c r="O22" s="53">
        <v>1585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1257</v>
      </c>
      <c r="D24" s="53">
        <f t="shared" si="1"/>
        <v>627</v>
      </c>
      <c r="E24" s="53">
        <f t="shared" si="2"/>
        <v>630</v>
      </c>
      <c r="F24" s="53">
        <v>5</v>
      </c>
      <c r="G24" s="53">
        <v>3</v>
      </c>
      <c r="H24" s="53">
        <v>20</v>
      </c>
      <c r="I24" s="53">
        <v>17</v>
      </c>
      <c r="J24" s="53">
        <v>95</v>
      </c>
      <c r="K24" s="53">
        <v>108</v>
      </c>
      <c r="L24" s="53">
        <v>467</v>
      </c>
      <c r="M24" s="53">
        <v>451</v>
      </c>
      <c r="N24" s="53">
        <v>40</v>
      </c>
      <c r="O24" s="53">
        <v>51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3004</v>
      </c>
      <c r="D25" s="53">
        <f t="shared" si="1"/>
        <v>1897</v>
      </c>
      <c r="E25" s="53">
        <f t="shared" si="2"/>
        <v>1107</v>
      </c>
      <c r="F25" s="53">
        <v>9</v>
      </c>
      <c r="G25" s="53">
        <v>6</v>
      </c>
      <c r="H25" s="53">
        <v>18</v>
      </c>
      <c r="I25" s="53">
        <v>16</v>
      </c>
      <c r="J25" s="53">
        <v>111</v>
      </c>
      <c r="K25" s="53">
        <v>99</v>
      </c>
      <c r="L25" s="53">
        <v>1676</v>
      </c>
      <c r="M25" s="53">
        <v>842</v>
      </c>
      <c r="N25" s="53">
        <v>83</v>
      </c>
      <c r="O25" s="53">
        <v>144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3824</v>
      </c>
      <c r="D27" s="53">
        <f t="shared" si="1"/>
        <v>1688</v>
      </c>
      <c r="E27" s="53">
        <f t="shared" si="2"/>
        <v>2136</v>
      </c>
      <c r="F27" s="53">
        <v>29</v>
      </c>
      <c r="G27" s="53">
        <v>20</v>
      </c>
      <c r="H27" s="53">
        <v>161</v>
      </c>
      <c r="I27" s="53">
        <v>153</v>
      </c>
      <c r="J27" s="53">
        <v>488</v>
      </c>
      <c r="K27" s="53">
        <v>464</v>
      </c>
      <c r="L27" s="53">
        <v>976</v>
      </c>
      <c r="M27" s="53">
        <v>1387</v>
      </c>
      <c r="N27" s="53">
        <v>34</v>
      </c>
      <c r="O27" s="53">
        <v>112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340</v>
      </c>
      <c r="D28" s="53">
        <f t="shared" si="1"/>
        <v>244</v>
      </c>
      <c r="E28" s="53">
        <f t="shared" si="2"/>
        <v>96</v>
      </c>
      <c r="F28" s="53">
        <v>0</v>
      </c>
      <c r="G28" s="53">
        <v>1</v>
      </c>
      <c r="H28" s="53">
        <v>2</v>
      </c>
      <c r="I28" s="53">
        <v>2</v>
      </c>
      <c r="J28" s="53">
        <v>6</v>
      </c>
      <c r="K28" s="53">
        <v>15</v>
      </c>
      <c r="L28" s="53">
        <v>230</v>
      </c>
      <c r="M28" s="53">
        <v>73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9163</v>
      </c>
      <c r="D29" s="53">
        <f t="shared" si="1"/>
        <v>4136</v>
      </c>
      <c r="E29" s="53">
        <f t="shared" si="2"/>
        <v>5027</v>
      </c>
      <c r="F29" s="53">
        <v>48</v>
      </c>
      <c r="G29" s="53">
        <v>46</v>
      </c>
      <c r="H29" s="53">
        <v>227</v>
      </c>
      <c r="I29" s="53">
        <v>209</v>
      </c>
      <c r="J29" s="53">
        <v>1058</v>
      </c>
      <c r="K29" s="53">
        <v>939</v>
      </c>
      <c r="L29" s="53">
        <v>2546</v>
      </c>
      <c r="M29" s="53">
        <v>3239</v>
      </c>
      <c r="N29" s="53">
        <v>257</v>
      </c>
      <c r="O29" s="53">
        <v>594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4264</v>
      </c>
      <c r="D30" s="53">
        <f t="shared" si="1"/>
        <v>1817</v>
      </c>
      <c r="E30" s="53">
        <f t="shared" si="2"/>
        <v>2447</v>
      </c>
      <c r="F30" s="53">
        <v>20</v>
      </c>
      <c r="G30" s="53">
        <v>19</v>
      </c>
      <c r="H30" s="53">
        <v>153</v>
      </c>
      <c r="I30" s="53">
        <v>136</v>
      </c>
      <c r="J30" s="53">
        <v>660</v>
      </c>
      <c r="K30" s="53">
        <v>663</v>
      </c>
      <c r="L30" s="53">
        <v>945</v>
      </c>
      <c r="M30" s="53">
        <v>1543</v>
      </c>
      <c r="N30" s="53">
        <v>39</v>
      </c>
      <c r="O30" s="53">
        <v>86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9256</v>
      </c>
      <c r="D31" s="53">
        <f t="shared" si="1"/>
        <v>4255</v>
      </c>
      <c r="E31" s="53">
        <f t="shared" si="2"/>
        <v>5001</v>
      </c>
      <c r="F31" s="53">
        <v>61</v>
      </c>
      <c r="G31" s="53">
        <v>49</v>
      </c>
      <c r="H31" s="53">
        <v>323</v>
      </c>
      <c r="I31" s="53">
        <v>289</v>
      </c>
      <c r="J31" s="53">
        <v>1002</v>
      </c>
      <c r="K31" s="53">
        <v>1001</v>
      </c>
      <c r="L31" s="53">
        <v>2678</v>
      </c>
      <c r="M31" s="53">
        <v>3253</v>
      </c>
      <c r="N31" s="53">
        <v>191</v>
      </c>
      <c r="O31" s="53">
        <v>409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6097</v>
      </c>
      <c r="D32" s="53">
        <f t="shared" si="1"/>
        <v>2682</v>
      </c>
      <c r="E32" s="53">
        <f t="shared" si="2"/>
        <v>3415</v>
      </c>
      <c r="F32" s="53">
        <v>45</v>
      </c>
      <c r="G32" s="53">
        <v>34</v>
      </c>
      <c r="H32" s="53">
        <v>248</v>
      </c>
      <c r="I32" s="53">
        <v>198</v>
      </c>
      <c r="J32" s="53">
        <v>707</v>
      </c>
      <c r="K32" s="53">
        <v>675</v>
      </c>
      <c r="L32" s="53">
        <v>1580</v>
      </c>
      <c r="M32" s="53">
        <v>2344</v>
      </c>
      <c r="N32" s="53">
        <v>102</v>
      </c>
      <c r="O32" s="53">
        <v>164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26338</v>
      </c>
      <c r="D33" s="53">
        <f t="shared" si="1"/>
        <v>11672</v>
      </c>
      <c r="E33" s="53">
        <f t="shared" si="2"/>
        <v>14666</v>
      </c>
      <c r="F33" s="53">
        <v>64</v>
      </c>
      <c r="G33" s="53">
        <v>75</v>
      </c>
      <c r="H33" s="53">
        <v>467</v>
      </c>
      <c r="I33" s="53">
        <v>404</v>
      </c>
      <c r="J33" s="53">
        <v>2278</v>
      </c>
      <c r="K33" s="53">
        <v>2118</v>
      </c>
      <c r="L33" s="53">
        <v>7510</v>
      </c>
      <c r="M33" s="53">
        <v>8335</v>
      </c>
      <c r="N33" s="53">
        <v>1353</v>
      </c>
      <c r="O33" s="53">
        <v>3734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10854</v>
      </c>
      <c r="D34" s="53">
        <f t="shared" si="1"/>
        <v>4719</v>
      </c>
      <c r="E34" s="53">
        <f t="shared" si="2"/>
        <v>6135</v>
      </c>
      <c r="F34" s="53">
        <v>31</v>
      </c>
      <c r="G34" s="53">
        <v>27</v>
      </c>
      <c r="H34" s="53">
        <v>204</v>
      </c>
      <c r="I34" s="53">
        <v>205</v>
      </c>
      <c r="J34" s="53">
        <v>911</v>
      </c>
      <c r="K34" s="53">
        <v>854</v>
      </c>
      <c r="L34" s="53">
        <v>3056</v>
      </c>
      <c r="M34" s="53">
        <v>3435</v>
      </c>
      <c r="N34" s="53">
        <v>517</v>
      </c>
      <c r="O34" s="53">
        <v>1614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42673</v>
      </c>
      <c r="D35" s="53">
        <f t="shared" si="1"/>
        <v>19480</v>
      </c>
      <c r="E35" s="53">
        <f t="shared" si="2"/>
        <v>23193</v>
      </c>
      <c r="F35" s="53">
        <v>166</v>
      </c>
      <c r="G35" s="53">
        <v>177</v>
      </c>
      <c r="H35" s="53">
        <v>861</v>
      </c>
      <c r="I35" s="53">
        <v>859</v>
      </c>
      <c r="J35" s="53">
        <v>3399</v>
      </c>
      <c r="K35" s="53">
        <v>3145</v>
      </c>
      <c r="L35" s="53">
        <v>12847</v>
      </c>
      <c r="M35" s="53">
        <v>13737</v>
      </c>
      <c r="N35" s="53">
        <v>2207</v>
      </c>
      <c r="O35" s="53">
        <v>5275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2722</v>
      </c>
      <c r="D36" s="53">
        <f t="shared" si="1"/>
        <v>1178</v>
      </c>
      <c r="E36" s="53">
        <f t="shared" si="2"/>
        <v>1544</v>
      </c>
      <c r="F36" s="53">
        <v>1</v>
      </c>
      <c r="G36" s="53">
        <v>0</v>
      </c>
      <c r="H36" s="53">
        <v>11</v>
      </c>
      <c r="I36" s="53">
        <v>10</v>
      </c>
      <c r="J36" s="53">
        <v>288</v>
      </c>
      <c r="K36" s="53">
        <v>229</v>
      </c>
      <c r="L36" s="53">
        <v>738</v>
      </c>
      <c r="M36" s="53">
        <v>945</v>
      </c>
      <c r="N36" s="53">
        <v>140</v>
      </c>
      <c r="O36" s="53">
        <v>360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491</v>
      </c>
      <c r="D37" s="53">
        <f t="shared" si="1"/>
        <v>242</v>
      </c>
      <c r="E37" s="53">
        <f t="shared" si="2"/>
        <v>249</v>
      </c>
      <c r="F37" s="53">
        <v>0</v>
      </c>
      <c r="G37" s="53">
        <v>0</v>
      </c>
      <c r="H37" s="53">
        <v>2</v>
      </c>
      <c r="I37" s="53">
        <v>2</v>
      </c>
      <c r="J37" s="53">
        <v>57</v>
      </c>
      <c r="K37" s="53">
        <v>42</v>
      </c>
      <c r="L37" s="53">
        <v>158</v>
      </c>
      <c r="M37" s="53">
        <v>144</v>
      </c>
      <c r="N37" s="53">
        <v>25</v>
      </c>
      <c r="O37" s="53">
        <v>61</v>
      </c>
    </row>
    <row r="38" spans="1:15" s="35" customFormat="1" ht="18.75">
      <c r="A38" s="50">
        <v>15</v>
      </c>
      <c r="B38" s="51" t="s">
        <v>102</v>
      </c>
      <c r="C38" s="52">
        <f t="shared" si="0"/>
        <v>5212</v>
      </c>
      <c r="D38" s="53">
        <f t="shared" si="1"/>
        <v>2442</v>
      </c>
      <c r="E38" s="53">
        <f t="shared" si="2"/>
        <v>2770</v>
      </c>
      <c r="F38" s="53">
        <v>14</v>
      </c>
      <c r="G38" s="53">
        <v>16</v>
      </c>
      <c r="H38" s="53">
        <v>73</v>
      </c>
      <c r="I38" s="53">
        <v>68</v>
      </c>
      <c r="J38" s="53">
        <v>329</v>
      </c>
      <c r="K38" s="53">
        <v>354</v>
      </c>
      <c r="L38" s="53">
        <v>1651</v>
      </c>
      <c r="M38" s="53">
        <v>1586</v>
      </c>
      <c r="N38" s="53">
        <v>375</v>
      </c>
      <c r="O38" s="53">
        <v>746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24933</v>
      </c>
      <c r="D39" s="53">
        <f t="shared" si="1"/>
        <v>10924</v>
      </c>
      <c r="E39" s="53">
        <f t="shared" si="2"/>
        <v>14009</v>
      </c>
      <c r="F39" s="53">
        <v>100</v>
      </c>
      <c r="G39" s="53">
        <v>85</v>
      </c>
      <c r="H39" s="53">
        <v>476</v>
      </c>
      <c r="I39" s="53">
        <v>394</v>
      </c>
      <c r="J39" s="53">
        <v>2240</v>
      </c>
      <c r="K39" s="53">
        <v>2075</v>
      </c>
      <c r="L39" s="53">
        <v>6980</v>
      </c>
      <c r="M39" s="53">
        <v>8300</v>
      </c>
      <c r="N39" s="53">
        <v>1128</v>
      </c>
      <c r="O39" s="53">
        <v>3155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16249</v>
      </c>
      <c r="D40" s="53">
        <f t="shared" si="1"/>
        <v>7102</v>
      </c>
      <c r="E40" s="53">
        <f t="shared" si="2"/>
        <v>9147</v>
      </c>
      <c r="F40" s="53">
        <v>64</v>
      </c>
      <c r="G40" s="53">
        <v>61</v>
      </c>
      <c r="H40" s="53">
        <v>348</v>
      </c>
      <c r="I40" s="53">
        <v>295</v>
      </c>
      <c r="J40" s="53">
        <v>1551</v>
      </c>
      <c r="K40" s="53">
        <v>1455</v>
      </c>
      <c r="L40" s="53">
        <v>4502</v>
      </c>
      <c r="M40" s="53">
        <v>5444</v>
      </c>
      <c r="N40" s="53">
        <v>637</v>
      </c>
      <c r="O40" s="53">
        <v>1892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18584</v>
      </c>
      <c r="D41" s="53">
        <f t="shared" si="1"/>
        <v>8690</v>
      </c>
      <c r="E41" s="53">
        <f t="shared" si="2"/>
        <v>9894</v>
      </c>
      <c r="F41" s="53">
        <v>65</v>
      </c>
      <c r="G41" s="53">
        <v>63</v>
      </c>
      <c r="H41" s="53">
        <v>378</v>
      </c>
      <c r="I41" s="53">
        <v>322</v>
      </c>
      <c r="J41" s="53">
        <v>1431</v>
      </c>
      <c r="K41" s="53">
        <v>1367</v>
      </c>
      <c r="L41" s="53">
        <v>5887</v>
      </c>
      <c r="M41" s="53">
        <v>6003</v>
      </c>
      <c r="N41" s="53">
        <v>929</v>
      </c>
      <c r="O41" s="53">
        <v>2139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9611</v>
      </c>
      <c r="D42" s="53">
        <f t="shared" si="1"/>
        <v>4698</v>
      </c>
      <c r="E42" s="53">
        <f t="shared" si="2"/>
        <v>4913</v>
      </c>
      <c r="F42" s="53">
        <v>31</v>
      </c>
      <c r="G42" s="53">
        <v>31</v>
      </c>
      <c r="H42" s="53">
        <v>181</v>
      </c>
      <c r="I42" s="53">
        <v>188</v>
      </c>
      <c r="J42" s="53">
        <v>760</v>
      </c>
      <c r="K42" s="53">
        <v>701</v>
      </c>
      <c r="L42" s="53">
        <v>3270</v>
      </c>
      <c r="M42" s="53">
        <v>2875</v>
      </c>
      <c r="N42" s="53">
        <v>456</v>
      </c>
      <c r="O42" s="53">
        <v>1118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278556</v>
      </c>
      <c r="D43" s="52">
        <f>SUM(D20:D42)-D21-D23-D26-D37</f>
        <v>127571</v>
      </c>
      <c r="E43" s="52">
        <f>SUM(E20:E42)-E21-E23-E26-E37</f>
        <v>150985</v>
      </c>
      <c r="F43" s="52">
        <f t="shared" ref="F43:O43" si="4">SUM(F20:F42)-F21-F23-F26-F37</f>
        <v>1139</v>
      </c>
      <c r="G43" s="52">
        <f t="shared" si="4"/>
        <v>1095</v>
      </c>
      <c r="H43" s="52">
        <f t="shared" si="4"/>
        <v>6037</v>
      </c>
      <c r="I43" s="52">
        <f t="shared" si="4"/>
        <v>5520</v>
      </c>
      <c r="J43" s="52">
        <f t="shared" si="4"/>
        <v>23451</v>
      </c>
      <c r="K43" s="52">
        <f t="shared" si="4"/>
        <v>22229</v>
      </c>
      <c r="L43" s="52">
        <f t="shared" si="4"/>
        <v>85371</v>
      </c>
      <c r="M43" s="52">
        <f t="shared" si="4"/>
        <v>93531</v>
      </c>
      <c r="N43" s="52">
        <f t="shared" si="4"/>
        <v>11573</v>
      </c>
      <c r="O43" s="52">
        <f t="shared" si="4"/>
        <v>28610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2021-01-12T07:46:17Z</dcterms:modified>
</cp:coreProperties>
</file>