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G22" i="3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G46"/>
  <c r="H46"/>
  <c r="I46"/>
  <c r="J46"/>
  <c r="K46"/>
  <c r="L46"/>
  <c r="M46"/>
  <c r="N46"/>
  <c r="O46"/>
  <c r="P46"/>
  <c r="Q46"/>
  <c r="R46"/>
  <c r="H21" i="4"/>
  <c r="I21"/>
  <c r="J21"/>
  <c r="K21"/>
  <c r="L21"/>
  <c r="M21"/>
  <c r="N21"/>
  <c r="O21"/>
  <c r="P21"/>
  <c r="Q21"/>
  <c r="R21"/>
  <c r="G21"/>
  <c r="H21" i="2"/>
  <c r="H21" i="3" s="1"/>
  <c r="I21" i="2"/>
  <c r="J21"/>
  <c r="J21" i="3" s="1"/>
  <c r="K21" i="2"/>
  <c r="K21" i="3" s="1"/>
  <c r="L21" i="2"/>
  <c r="M21"/>
  <c r="N21"/>
  <c r="N21" i="3" s="1"/>
  <c r="O21" i="2"/>
  <c r="P21"/>
  <c r="P21" i="3" s="1"/>
  <c r="Q21" i="2"/>
  <c r="R21"/>
  <c r="G21"/>
  <c r="G21" i="3" s="1"/>
  <c r="E30" i="4"/>
  <c r="F30"/>
  <c r="E30" i="2"/>
  <c r="F30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E45" i="4"/>
  <c r="F45"/>
  <c r="E45" i="2"/>
  <c r="F45"/>
  <c r="E44" i="4"/>
  <c r="F44"/>
  <c r="E44" i="2"/>
  <c r="F44"/>
  <c r="O21" i="3" l="1"/>
  <c r="Q21"/>
  <c r="R21"/>
  <c r="I21"/>
  <c r="L21"/>
  <c r="M21"/>
  <c r="D30" i="2"/>
  <c r="D30" i="4"/>
  <c r="E30" i="3"/>
  <c r="F30"/>
  <c r="R20"/>
  <c r="P20"/>
  <c r="N20"/>
  <c r="L20"/>
  <c r="J20"/>
  <c r="H20"/>
  <c r="Q20"/>
  <c r="O20"/>
  <c r="M20"/>
  <c r="K20"/>
  <c r="I20"/>
  <c r="G20"/>
  <c r="D45" i="2"/>
  <c r="F45" i="3"/>
  <c r="D45" i="4"/>
  <c r="E45" i="3"/>
  <c r="D44" i="2"/>
  <c r="D44" i="4"/>
  <c r="E44" i="3"/>
  <c r="F44"/>
  <c r="H50" i="4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H50" i="2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G48" i="4"/>
  <c r="H48"/>
  <c r="I48"/>
  <c r="J48"/>
  <c r="K48"/>
  <c r="L48"/>
  <c r="M48"/>
  <c r="N48"/>
  <c r="O48"/>
  <c r="P48"/>
  <c r="Q48"/>
  <c r="R48"/>
  <c r="D30" i="3" l="1"/>
  <c r="D45"/>
  <c r="D44"/>
  <c r="E51" i="4"/>
  <c r="E51" i="2"/>
  <c r="Q51" i="3"/>
  <c r="O51"/>
  <c r="M51"/>
  <c r="K51"/>
  <c r="I51"/>
  <c r="R51"/>
  <c r="P51"/>
  <c r="N51"/>
  <c r="L51"/>
  <c r="J51"/>
  <c r="H51"/>
  <c r="F51" i="2"/>
  <c r="F51" i="4"/>
  <c r="G51" i="3"/>
  <c r="H48" i="2"/>
  <c r="I48"/>
  <c r="J48"/>
  <c r="K48"/>
  <c r="L48"/>
  <c r="M48"/>
  <c r="N48"/>
  <c r="O48"/>
  <c r="P48"/>
  <c r="Q48"/>
  <c r="R48"/>
  <c r="G48"/>
  <c r="F22" i="4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D51" l="1"/>
  <c r="D51" i="2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F51" i="3"/>
  <c r="E51"/>
  <c r="N49" i="2"/>
  <c r="N47" s="1"/>
  <c r="M49"/>
  <c r="M47" s="1"/>
  <c r="E21" i="7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50" i="3" l="1"/>
  <c r="M50"/>
  <c r="N49" i="4"/>
  <c r="N47" s="1"/>
  <c r="M49"/>
  <c r="M47" s="1"/>
  <c r="N48" i="3"/>
  <c r="M48"/>
  <c r="M43" i="5"/>
  <c r="L43"/>
  <c r="L43" i="6"/>
  <c r="M43"/>
  <c r="E48" i="2"/>
  <c r="E48" i="4"/>
  <c r="L48" i="3"/>
  <c r="G49" i="2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G49" i="4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1" i="3"/>
  <c r="C22" i="7"/>
  <c r="N49" i="3" l="1"/>
  <c r="N47" s="1"/>
  <c r="M49"/>
  <c r="M47" s="1"/>
  <c r="F20" i="4"/>
  <c r="E20"/>
  <c r="E20" i="2"/>
  <c r="F20"/>
  <c r="F50" i="4"/>
  <c r="F49"/>
  <c r="F49" i="2"/>
  <c r="E50"/>
  <c r="H48" i="3"/>
  <c r="F48" i="4"/>
  <c r="D48" s="1"/>
  <c r="E50"/>
  <c r="E49"/>
  <c r="F50" i="2"/>
  <c r="E49"/>
  <c r="F48"/>
  <c r="D23" i="4"/>
  <c r="E43" i="3"/>
  <c r="E40"/>
  <c r="E38"/>
  <c r="E37"/>
  <c r="E34"/>
  <c r="F46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E46"/>
  <c r="E42"/>
  <c r="E41"/>
  <c r="E39"/>
  <c r="E36"/>
  <c r="E35"/>
  <c r="E33"/>
  <c r="E32"/>
  <c r="E31"/>
  <c r="E29"/>
  <c r="E28"/>
  <c r="E27"/>
  <c r="E26"/>
  <c r="E25"/>
  <c r="E24"/>
  <c r="E23"/>
  <c r="E22"/>
  <c r="E21"/>
  <c r="I50"/>
  <c r="C20" i="6"/>
  <c r="Q50" i="3"/>
  <c r="K50"/>
  <c r="R48"/>
  <c r="P50"/>
  <c r="D41" i="4"/>
  <c r="D25"/>
  <c r="C42" i="7"/>
  <c r="C21"/>
  <c r="G48" i="3"/>
  <c r="E20" i="5"/>
  <c r="P48" i="3"/>
  <c r="J48"/>
  <c r="D32" i="2"/>
  <c r="L50" i="3"/>
  <c r="J50"/>
  <c r="Q48"/>
  <c r="O48"/>
  <c r="K48"/>
  <c r="I48"/>
  <c r="D40" i="4"/>
  <c r="C30" i="7"/>
  <c r="H49" i="3"/>
  <c r="C37" i="7"/>
  <c r="C32"/>
  <c r="C28"/>
  <c r="C25"/>
  <c r="D35" i="5"/>
  <c r="D22"/>
  <c r="I43"/>
  <c r="C23" i="6"/>
  <c r="C35" i="7"/>
  <c r="C34"/>
  <c r="C33"/>
  <c r="C29"/>
  <c r="C23"/>
  <c r="D20" i="5"/>
  <c r="H50" i="3"/>
  <c r="Q43" i="5"/>
  <c r="O43"/>
  <c r="G43"/>
  <c r="C39" i="6"/>
  <c r="E38" i="5"/>
  <c r="E32"/>
  <c r="E26"/>
  <c r="E25"/>
  <c r="C21" i="6"/>
  <c r="P43" i="5"/>
  <c r="G50" i="3"/>
  <c r="C40" i="7"/>
  <c r="D43"/>
  <c r="E37" i="5"/>
  <c r="E34"/>
  <c r="D24"/>
  <c r="E23"/>
  <c r="D23"/>
  <c r="C20" i="7"/>
  <c r="E40" i="5"/>
  <c r="E43" i="6"/>
  <c r="E21" i="5"/>
  <c r="D43" i="2"/>
  <c r="D42"/>
  <c r="D41"/>
  <c r="D40"/>
  <c r="D38"/>
  <c r="D34"/>
  <c r="D31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50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9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50" i="3"/>
  <c r="J43" i="5"/>
  <c r="F43"/>
  <c r="D36" i="4"/>
  <c r="D33"/>
  <c r="D32"/>
  <c r="N43" i="5"/>
  <c r="H43"/>
  <c r="R49" i="3"/>
  <c r="P49"/>
  <c r="L49"/>
  <c r="J49"/>
  <c r="G49"/>
  <c r="Q49"/>
  <c r="K49"/>
  <c r="I49"/>
  <c r="D38" i="4"/>
  <c r="D35"/>
  <c r="D29"/>
  <c r="D28"/>
  <c r="D27"/>
  <c r="D39" i="2"/>
  <c r="D46"/>
  <c r="D35"/>
  <c r="D28"/>
  <c r="D24"/>
  <c r="D24" i="4"/>
  <c r="D36" i="2"/>
  <c r="D42" i="4"/>
  <c r="D39"/>
  <c r="D26"/>
  <c r="D33" i="2"/>
  <c r="D25"/>
  <c r="D43" i="4"/>
  <c r="D31"/>
  <c r="D37" i="2"/>
  <c r="D26"/>
  <c r="D46" i="4"/>
  <c r="D21"/>
  <c r="D37"/>
  <c r="D34"/>
  <c r="D22"/>
  <c r="D27" i="3" l="1"/>
  <c r="D22"/>
  <c r="D21"/>
  <c r="D32"/>
  <c r="D29"/>
  <c r="D28"/>
  <c r="C30" i="5"/>
  <c r="D50" i="2"/>
  <c r="D40" i="3"/>
  <c r="C20" i="5"/>
  <c r="F47" i="2"/>
  <c r="D46" i="3"/>
  <c r="F20"/>
  <c r="E47" i="2"/>
  <c r="E49" i="3"/>
  <c r="E20"/>
  <c r="F50"/>
  <c r="D38"/>
  <c r="E50"/>
  <c r="F49"/>
  <c r="E48"/>
  <c r="F48"/>
  <c r="D36"/>
  <c r="E47" i="4"/>
  <c r="F47"/>
  <c r="D34" i="3"/>
  <c r="D33"/>
  <c r="C36" i="5"/>
  <c r="C41"/>
  <c r="D31" i="3"/>
  <c r="D49" i="4"/>
  <c r="D23" i="3"/>
  <c r="D48" i="2"/>
  <c r="D49"/>
  <c r="C35" i="5"/>
  <c r="C38"/>
  <c r="C23"/>
  <c r="C40"/>
  <c r="C37"/>
  <c r="C25"/>
  <c r="H47" i="3"/>
  <c r="C32" i="5"/>
  <c r="C21"/>
  <c r="C24"/>
  <c r="C22"/>
  <c r="C34"/>
  <c r="C26"/>
  <c r="D42" i="3"/>
  <c r="D20" i="2"/>
  <c r="D24" i="3"/>
  <c r="D26"/>
  <c r="D43"/>
  <c r="C27" i="5"/>
  <c r="C42"/>
  <c r="D20" i="4"/>
  <c r="C33" i="5"/>
  <c r="C31"/>
  <c r="C29"/>
  <c r="C39"/>
  <c r="C43" i="6"/>
  <c r="Q47" i="3"/>
  <c r="I47"/>
  <c r="O47"/>
  <c r="L47"/>
  <c r="C28" i="5"/>
  <c r="D41" i="3"/>
  <c r="J47"/>
  <c r="D43" i="5"/>
  <c r="D25" i="3"/>
  <c r="D35"/>
  <c r="D39"/>
  <c r="D37"/>
  <c r="C43" i="7"/>
  <c r="R47" i="3"/>
  <c r="E43" i="5"/>
  <c r="D50" i="4"/>
  <c r="K47" i="3"/>
  <c r="G47"/>
  <c r="P47"/>
  <c r="E47" l="1"/>
  <c r="F47"/>
  <c r="D48"/>
  <c r="D50"/>
  <c r="D20"/>
  <c r="C43" i="5"/>
  <c r="D47" i="4"/>
  <c r="D49" i="3"/>
  <c r="D47" i="2"/>
  <c r="D47" i="3" l="1"/>
</calcChain>
</file>

<file path=xl/sharedStrings.xml><?xml version="1.0" encoding="utf-8"?>
<sst xmlns="http://schemas.openxmlformats.org/spreadsheetml/2006/main" count="585" uniqueCount="132">
  <si>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</si>
  <si>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</si>
  <si>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</si>
  <si>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</si>
  <si>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</si>
  <si>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</si>
  <si>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</si>
  <si>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</si>
  <si>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</si>
  <si>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</si>
  <si>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</si>
  <si>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</si>
  <si>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</si>
  <si>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</si>
  <si>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</si>
  <si>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</si>
  <si>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</si>
  <si>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</si>
  <si>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</si>
  <si>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</si>
  <si>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</si>
  <si>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</si>
  <si>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</si>
  <si>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</si>
  <si>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</si>
  <si>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</si>
  <si>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</si>
  <si>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</si>
  <si>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</si>
  <si>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</si>
  <si>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</si>
  <si>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</si>
  <si>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</si>
  <si>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</si>
  <si>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</si>
  <si>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</si>
  <si>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</si>
  <si>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</si>
  <si>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</si>
  <si>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</si>
  <si>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</si>
  <si>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</si>
  <si>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</si>
  <si>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</si>
  <si>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</si>
  <si>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</si>
  <si>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</si>
  <si>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</si>
  <si>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</si>
  <si>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</si>
  <si>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</si>
  <si>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</si>
  <si>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</si>
  <si>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</si>
  <si>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</si>
  <si>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</si>
  <si>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</si>
  <si>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</si>
  <si>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</si>
  <si>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</si>
  <si>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</si>
  <si>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</si>
  <si>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</si>
  <si>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</si>
  <si>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</si>
  <si>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</si>
  <si>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</si>
  <si>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</si>
  <si>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</si>
  <si>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</si>
  <si>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</si>
  <si>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</si>
  <si>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</si>
  <si>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</si>
  <si>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</si>
  <si>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</si>
  <si>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</si>
  <si>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</si>
  <si>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</si>
  <si>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</si>
  <si>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</si>
  <si>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</si>
  <si>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</si>
  <si>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</si>
  <si>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</si>
  <si>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</si>
  <si>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</si>
  <si>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</si>
  <si>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</si>
  <si>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</si>
  <si>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</si>
  <si>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</si>
  <si>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</si>
  <si>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</si>
  <si>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</si>
  <si>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</si>
  <si>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</si>
  <si>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</si>
  <si>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</si>
  <si>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</si>
  <si>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</si>
  <si>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</si>
  <si>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</si>
  <si>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</si>
  <si>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</si>
  <si>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</si>
  <si>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</si>
  <si>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</si>
  <si>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</si>
  <si>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</si>
  <si>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</si>
  <si>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</si>
  <si>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</si>
  <si>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</si>
  <si>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</si>
  <si>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</si>
  <si>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</si>
  <si>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</si>
  <si>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</si>
  <si>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</si>
  <si>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</si>
  <si>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</si>
  <si>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</si>
  <si>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</si>
  <si>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</si>
  <si>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</si>
  <si>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</si>
  <si>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 xml:space="preserve"> 2026  года</t>
  </si>
  <si>
    <t>из стр.1 ГОБУЗ "Ковдорская ЦРБ"</t>
  </si>
  <si>
    <t>Миронов Р.С.</t>
  </si>
  <si>
    <t>01 июля 2026 года</t>
  </si>
  <si>
    <t>01 июля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</si>
</sst>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tabSelected="1" zoomScale="50" zoomScaleNormal="50" workbookViewId="0">
      <pane xSplit="3" ySplit="19" topLeftCell="D20" activePane="bottomRight" state="frozen"/>
      <selection activeCell="C63" sqref="C63"/>
      <selection pane="topRight" activeCell="C63" sqref="C63"/>
      <selection pane="bottomLeft" activeCell="C63" sqref="C63"/>
      <selection pane="bottomRight" activeCell="C63" sqref="C63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2" t="s">
        <v>130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113</v>
      </c>
      <c r="N17" s="104" t="s">
        <v>103</v>
      </c>
      <c r="O17" s="103" t="s">
        <v>112</v>
      </c>
      <c r="P17" s="104" t="s">
        <v>103</v>
      </c>
      <c r="Q17" s="15" t="s">
        <v>104</v>
      </c>
      <c r="R17" s="15" t="s">
        <v>105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642916</v>
      </c>
      <c r="E20" s="21">
        <f>G20+I20+K20+O20+Q20+M20</f>
        <v>296239</v>
      </c>
      <c r="F20" s="21">
        <f>H20+J20+L20+P20+R20+N20</f>
        <v>346677</v>
      </c>
      <c r="G20" s="21">
        <f>SUM(G22:G46)</f>
        <v>2135</v>
      </c>
      <c r="H20" s="21">
        <f t="shared" ref="H20:R20" si="1">SUM(H22:H46)</f>
        <v>2000</v>
      </c>
      <c r="I20" s="21">
        <f t="shared" si="1"/>
        <v>10737</v>
      </c>
      <c r="J20" s="21">
        <f t="shared" si="1"/>
        <v>10461</v>
      </c>
      <c r="K20" s="21">
        <f t="shared" si="1"/>
        <v>52998</v>
      </c>
      <c r="L20" s="21">
        <f t="shared" si="1"/>
        <v>50077</v>
      </c>
      <c r="M20" s="21">
        <f t="shared" si="1"/>
        <v>111886</v>
      </c>
      <c r="N20" s="21">
        <f t="shared" si="1"/>
        <v>114716</v>
      </c>
      <c r="O20" s="21">
        <f t="shared" si="1"/>
        <v>82549</v>
      </c>
      <c r="P20" s="21">
        <f t="shared" si="1"/>
        <v>92393</v>
      </c>
      <c r="Q20" s="21">
        <f t="shared" si="1"/>
        <v>35934</v>
      </c>
      <c r="R20" s="21">
        <f t="shared" si="1"/>
        <v>77030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126</v>
      </c>
      <c r="D21" s="62">
        <f t="shared" si="0"/>
        <v>304628</v>
      </c>
      <c r="E21" s="63">
        <f>G21+I21+K21+O21+Q21+M21</f>
        <v>139723</v>
      </c>
      <c r="F21" s="63">
        <f>H21+J21+L21+P21+R21+N21</f>
        <v>164905</v>
      </c>
      <c r="G21" s="63">
        <f>'Прил.12 согаз'!G21+'Прил.12 альфа'!G21</f>
        <v>990</v>
      </c>
      <c r="H21" s="63">
        <f>'Прил.12 согаз'!H21+'Прил.12 альфа'!H21</f>
        <v>909</v>
      </c>
      <c r="I21" s="63">
        <f>'Прил.12 согаз'!I21+'Прил.12 альфа'!I21</f>
        <v>5084</v>
      </c>
      <c r="J21" s="63">
        <f>'Прил.12 согаз'!J21+'Прил.12 альфа'!J21</f>
        <v>4993</v>
      </c>
      <c r="K21" s="63">
        <f>'Прил.12 согаз'!K21+'Прил.12 альфа'!K21</f>
        <v>26430</v>
      </c>
      <c r="L21" s="63">
        <f>'Прил.12 согаз'!L21+'Прил.12 альфа'!L21</f>
        <v>25109</v>
      </c>
      <c r="M21" s="63">
        <f>'Прил.12 согаз'!M21+'Прил.12 альфа'!M21</f>
        <v>51969</v>
      </c>
      <c r="N21" s="63">
        <f>'Прил.12 согаз'!N21+'Прил.12 альфа'!N21</f>
        <v>52693</v>
      </c>
      <c r="O21" s="63">
        <f>'Прил.12 согаз'!O21+'Прил.12 альфа'!O21</f>
        <v>38388</v>
      </c>
      <c r="P21" s="63">
        <f>'Прил.12 согаз'!P21+'Прил.12 альфа'!P21</f>
        <v>43737</v>
      </c>
      <c r="Q21" s="63">
        <f>'Прил.12 согаз'!Q21+'Прил.12 альфа'!Q21</f>
        <v>16862</v>
      </c>
      <c r="R21" s="63">
        <f>'Прил.12 согаз'!R21+'Прил.12 альфа'!R21</f>
        <v>37464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118</v>
      </c>
      <c r="D22" s="73">
        <f t="shared" si="0"/>
        <v>71236</v>
      </c>
      <c r="E22" s="72">
        <f t="shared" ref="E22:E46" si="2">G22+I22+K22+O22+Q22+M22</f>
        <v>33496</v>
      </c>
      <c r="F22" s="72">
        <f t="shared" ref="F22:F46" si="3">H22+J22+L22+P22+R22+N22</f>
        <v>37740</v>
      </c>
      <c r="G22" s="72">
        <f>'Прил.12 согаз'!G22+'Прил.12 альфа'!G22</f>
        <v>204</v>
      </c>
      <c r="H22" s="72">
        <f>'Прил.12 согаз'!H22+'Прил.12 альфа'!H22</f>
        <v>190</v>
      </c>
      <c r="I22" s="72">
        <f>'Прил.12 согаз'!I22+'Прил.12 альфа'!I22</f>
        <v>1070</v>
      </c>
      <c r="J22" s="72">
        <f>'Прил.12 согаз'!J22+'Прил.12 альфа'!J22</f>
        <v>1007</v>
      </c>
      <c r="K22" s="72">
        <f>'Прил.12 согаз'!K22+'Прил.12 альфа'!K22</f>
        <v>5928</v>
      </c>
      <c r="L22" s="72">
        <f>'Прил.12 согаз'!L22+'Прил.12 альфа'!L22</f>
        <v>5628</v>
      </c>
      <c r="M22" s="72">
        <f>'Прил.12 согаз'!M22+'Прил.12 альфа'!M22</f>
        <v>13588</v>
      </c>
      <c r="N22" s="72">
        <f>'Прил.12 согаз'!N22+'Прил.12 альфа'!N22</f>
        <v>12295</v>
      </c>
      <c r="O22" s="72">
        <f>'Прил.12 согаз'!O22+'Прил.12 альфа'!O22</f>
        <v>8903</v>
      </c>
      <c r="P22" s="72">
        <f>'Прил.12 согаз'!P22+'Прил.12 альфа'!P22</f>
        <v>9619</v>
      </c>
      <c r="Q22" s="72">
        <f>'Прил.12 согаз'!Q22+'Прил.12 альфа'!Q22</f>
        <v>3803</v>
      </c>
      <c r="R22" s="72">
        <f>'Прил.12 согаз'!R22+'Прил.12 альфа'!R22</f>
        <v>9001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119</v>
      </c>
      <c r="D23" s="73">
        <f t="shared" si="0"/>
        <v>39119</v>
      </c>
      <c r="E23" s="72">
        <f t="shared" si="2"/>
        <v>17606</v>
      </c>
      <c r="F23" s="72">
        <f t="shared" si="3"/>
        <v>21513</v>
      </c>
      <c r="G23" s="72">
        <f>'Прил.12 согаз'!G23+'Прил.12 альфа'!G23</f>
        <v>108</v>
      </c>
      <c r="H23" s="72">
        <f>'Прил.12 согаз'!H23+'Прил.12 альфа'!H23</f>
        <v>102</v>
      </c>
      <c r="I23" s="72">
        <f>'Прил.12 согаз'!I23+'Прил.12 альфа'!I23</f>
        <v>603</v>
      </c>
      <c r="J23" s="72">
        <f>'Прил.12 согаз'!J23+'Прил.12 альфа'!J23</f>
        <v>572</v>
      </c>
      <c r="K23" s="72">
        <f>'Прил.12 согаз'!K23+'Прил.12 альфа'!K23</f>
        <v>3344</v>
      </c>
      <c r="L23" s="72">
        <f>'Прил.12 согаз'!L23+'Прил.12 альфа'!L23</f>
        <v>3044</v>
      </c>
      <c r="M23" s="72">
        <f>'Прил.12 согаз'!M23+'Прил.12 альфа'!M23</f>
        <v>5810</v>
      </c>
      <c r="N23" s="72">
        <f>'Прил.12 согаз'!N23+'Прил.12 альфа'!N23</f>
        <v>5756</v>
      </c>
      <c r="O23" s="72">
        <f>'Прил.12 согаз'!O23+'Прил.12 альфа'!O23</f>
        <v>4938</v>
      </c>
      <c r="P23" s="72">
        <f>'Прил.12 согаз'!P23+'Прил.12 альфа'!P23</f>
        <v>5859</v>
      </c>
      <c r="Q23" s="72">
        <f>'Прил.12 согаз'!Q23+'Прил.12 альфа'!Q23</f>
        <v>2803</v>
      </c>
      <c r="R23" s="72">
        <f>'Прил.12 согаз'!R23+'Прил.12 альфа'!R23</f>
        <v>6180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120</v>
      </c>
      <c r="D24" s="73">
        <f t="shared" si="0"/>
        <v>38786</v>
      </c>
      <c r="E24" s="72">
        <f t="shared" si="2"/>
        <v>18145</v>
      </c>
      <c r="F24" s="72">
        <f t="shared" si="3"/>
        <v>20641</v>
      </c>
      <c r="G24" s="72">
        <f>'Прил.12 согаз'!G24+'Прил.12 альфа'!G24</f>
        <v>106</v>
      </c>
      <c r="H24" s="72">
        <f>'Прил.12 согаз'!H24+'Прил.12 альфа'!H24</f>
        <v>106</v>
      </c>
      <c r="I24" s="72">
        <f>'Прил.12 согаз'!I24+'Прил.12 альфа'!I24</f>
        <v>572</v>
      </c>
      <c r="J24" s="72">
        <f>'Прил.12 согаз'!J24+'Прил.12 альфа'!J24</f>
        <v>604</v>
      </c>
      <c r="K24" s="72">
        <f>'Прил.12 согаз'!K24+'Прил.12 альфа'!K24</f>
        <v>3068</v>
      </c>
      <c r="L24" s="72">
        <f>'Прил.12 согаз'!L24+'Прил.12 альфа'!L24</f>
        <v>2929</v>
      </c>
      <c r="M24" s="72">
        <f>'Прил.12 согаз'!M24+'Прил.12 альфа'!M24</f>
        <v>6818</v>
      </c>
      <c r="N24" s="72">
        <f>'Прил.12 согаз'!N24+'Прил.12 альфа'!N24</f>
        <v>6547</v>
      </c>
      <c r="O24" s="72">
        <f>'Прил.12 согаз'!O24+'Прил.12 альфа'!O24</f>
        <v>5276</v>
      </c>
      <c r="P24" s="72">
        <f>'Прил.12 согаз'!P24+'Прил.12 альфа'!P24</f>
        <v>5671</v>
      </c>
      <c r="Q24" s="72">
        <f>'Прил.12 согаз'!Q24+'Прил.12 альфа'!Q24</f>
        <v>2305</v>
      </c>
      <c r="R24" s="72">
        <f>'Прил.12 согаз'!R24+'Прил.12 альфа'!R24</f>
        <v>4784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121</v>
      </c>
      <c r="D25" s="73">
        <f t="shared" si="0"/>
        <v>8190</v>
      </c>
      <c r="E25" s="72">
        <f t="shared" si="2"/>
        <v>3850</v>
      </c>
      <c r="F25" s="72">
        <f t="shared" si="3"/>
        <v>4340</v>
      </c>
      <c r="G25" s="72">
        <f>'Прил.12 согаз'!G25+'Прил.12 альфа'!G25</f>
        <v>13</v>
      </c>
      <c r="H25" s="72">
        <f>'Прил.12 согаз'!H25+'Прил.12 альфа'!H25</f>
        <v>20</v>
      </c>
      <c r="I25" s="72">
        <f>'Прил.12 согаз'!I25+'Прил.12 альфа'!I25</f>
        <v>99</v>
      </c>
      <c r="J25" s="72">
        <f>'Прил.12 согаз'!J25+'Прил.12 альфа'!J25</f>
        <v>118</v>
      </c>
      <c r="K25" s="72">
        <f>'Прил.12 согаз'!K25+'Прил.12 альфа'!K25</f>
        <v>644</v>
      </c>
      <c r="L25" s="72">
        <f>'Прил.12 согаз'!L25+'Прил.12 альфа'!L25</f>
        <v>620</v>
      </c>
      <c r="M25" s="72">
        <f>'Прил.12 согаз'!M25+'Прил.12 альфа'!M25</f>
        <v>1323</v>
      </c>
      <c r="N25" s="72">
        <f>'Прил.12 согаз'!N25+'Прил.12 альфа'!N25</f>
        <v>1099</v>
      </c>
      <c r="O25" s="72">
        <f>'Прил.12 согаз'!O25+'Прил.12 альфа'!O25</f>
        <v>1195</v>
      </c>
      <c r="P25" s="72">
        <f>'Прил.12 согаз'!P25+'Прил.12 альфа'!P25</f>
        <v>1220</v>
      </c>
      <c r="Q25" s="72">
        <f>'Прил.12 согаз'!Q25+'Прил.12 альфа'!Q25</f>
        <v>576</v>
      </c>
      <c r="R25" s="72">
        <f>'Прил.12 согаз'!R25+'Прил.12 альфа'!R25</f>
        <v>1263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122</v>
      </c>
      <c r="D26" s="73">
        <f t="shared" si="0"/>
        <v>39821</v>
      </c>
      <c r="E26" s="72">
        <f t="shared" si="2"/>
        <v>18346</v>
      </c>
      <c r="F26" s="72">
        <f t="shared" si="3"/>
        <v>21475</v>
      </c>
      <c r="G26" s="72">
        <f>'Прил.12 согаз'!G26+'Прил.12 альфа'!G26</f>
        <v>122</v>
      </c>
      <c r="H26" s="72">
        <f>'Прил.12 согаз'!H26+'Прил.12 альфа'!H26</f>
        <v>110</v>
      </c>
      <c r="I26" s="72">
        <f>'Прил.12 согаз'!I26+'Прил.12 альфа'!I26</f>
        <v>585</v>
      </c>
      <c r="J26" s="72">
        <f>'Прил.12 согаз'!J26+'Прил.12 альфа'!J26</f>
        <v>582</v>
      </c>
      <c r="K26" s="72">
        <f>'Прил.12 согаз'!K26+'Прил.12 альфа'!K26</f>
        <v>3317</v>
      </c>
      <c r="L26" s="72">
        <f>'Прил.12 согаз'!L26+'Прил.12 альфа'!L26</f>
        <v>3018</v>
      </c>
      <c r="M26" s="72">
        <f>'Прил.12 согаз'!M26+'Прил.12 альфа'!M26</f>
        <v>6951</v>
      </c>
      <c r="N26" s="72">
        <f>'Прил.12 согаз'!N26+'Прил.12 альфа'!N26</f>
        <v>6455</v>
      </c>
      <c r="O26" s="72">
        <f>'Прил.12 согаз'!O26+'Прил.12 альфа'!O26</f>
        <v>5062</v>
      </c>
      <c r="P26" s="72">
        <f>'Прил.12 согаз'!P26+'Прил.12 альфа'!P26</f>
        <v>5939</v>
      </c>
      <c r="Q26" s="72">
        <f>'Прил.12 согаз'!Q26+'Прил.12 альфа'!Q26</f>
        <v>2309</v>
      </c>
      <c r="R26" s="72">
        <f>'Прил.12 согаз'!R26+'Прил.12 альфа'!R26</f>
        <v>5371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123</v>
      </c>
      <c r="D27" s="73">
        <f t="shared" si="0"/>
        <v>23230</v>
      </c>
      <c r="E27" s="72">
        <f t="shared" si="2"/>
        <v>10526</v>
      </c>
      <c r="F27" s="72">
        <f t="shared" si="3"/>
        <v>12704</v>
      </c>
      <c r="G27" s="72">
        <f>'Прил.12 согаз'!G27+'Прил.12 альфа'!G27</f>
        <v>84</v>
      </c>
      <c r="H27" s="72">
        <f>'Прил.12 согаз'!H27+'Прил.12 альфа'!H27</f>
        <v>85</v>
      </c>
      <c r="I27" s="72">
        <f>'Прил.12 согаз'!I27+'Прил.12 альфа'!I27</f>
        <v>420</v>
      </c>
      <c r="J27" s="72">
        <f>'Прил.12 согаз'!J27+'Прил.12 альфа'!J27</f>
        <v>393</v>
      </c>
      <c r="K27" s="72">
        <f>'Прил.12 согаз'!K27+'Прил.12 альфа'!K27</f>
        <v>1932</v>
      </c>
      <c r="L27" s="72">
        <f>'Прил.12 согаз'!L27+'Прил.12 альфа'!L27</f>
        <v>1856</v>
      </c>
      <c r="M27" s="72">
        <f>'Прил.12 согаз'!M27+'Прил.12 альфа'!M27</f>
        <v>3921</v>
      </c>
      <c r="N27" s="72">
        <f>'Прил.12 согаз'!N27+'Прил.12 альфа'!N27</f>
        <v>4093</v>
      </c>
      <c r="O27" s="72">
        <f>'Прил.12 согаз'!O27+'Прил.12 альфа'!O27</f>
        <v>2914</v>
      </c>
      <c r="P27" s="72">
        <f>'Прил.12 согаз'!P27+'Прил.12 альфа'!P27</f>
        <v>3429</v>
      </c>
      <c r="Q27" s="72">
        <f>'Прил.12 согаз'!Q27+'Прил.12 альфа'!Q27</f>
        <v>1255</v>
      </c>
      <c r="R27" s="72">
        <f>'Прил.12 согаз'!R27+'Прил.12 альфа'!R27</f>
        <v>2848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124</v>
      </c>
      <c r="D28" s="73">
        <f t="shared" si="0"/>
        <v>25445</v>
      </c>
      <c r="E28" s="72">
        <f t="shared" si="2"/>
        <v>11763</v>
      </c>
      <c r="F28" s="72">
        <f t="shared" si="3"/>
        <v>13682</v>
      </c>
      <c r="G28" s="72">
        <f>'Прил.12 согаз'!G28+'Прил.12 альфа'!G28</f>
        <v>80</v>
      </c>
      <c r="H28" s="72">
        <f>'Прил.12 согаз'!H28+'Прил.12 альфа'!H28</f>
        <v>76</v>
      </c>
      <c r="I28" s="72">
        <f>'Прил.12 согаз'!I28+'Прил.12 альфа'!I28</f>
        <v>479</v>
      </c>
      <c r="J28" s="72">
        <f>'Прил.12 согаз'!J28+'Прил.12 альфа'!J28</f>
        <v>436</v>
      </c>
      <c r="K28" s="72">
        <f>'Прил.12 согаз'!K28+'Прил.12 альфа'!K28</f>
        <v>2378</v>
      </c>
      <c r="L28" s="72">
        <f>'Прил.12 согаз'!L28+'Прил.12 альфа'!L28</f>
        <v>2344</v>
      </c>
      <c r="M28" s="72">
        <f>'Прил.12 согаз'!M28+'Прил.12 альфа'!M28</f>
        <v>4312</v>
      </c>
      <c r="N28" s="72">
        <f>'Прил.12 согаз'!N28+'Прил.12 альфа'!N28</f>
        <v>4637</v>
      </c>
      <c r="O28" s="72">
        <f>'Прил.12 согаз'!O28+'Прил.12 альфа'!O28</f>
        <v>3387</v>
      </c>
      <c r="P28" s="72">
        <f>'Прил.12 согаз'!P28+'Прил.12 альфа'!P28</f>
        <v>3626</v>
      </c>
      <c r="Q28" s="72">
        <f>'Прил.12 согаз'!Q28+'Прил.12 альфа'!Q28</f>
        <v>1127</v>
      </c>
      <c r="R28" s="72">
        <f>'Прил.12 согаз'!R28+'Прил.12 альфа'!R28</f>
        <v>2563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125</v>
      </c>
      <c r="D29" s="73">
        <f t="shared" si="0"/>
        <v>42582</v>
      </c>
      <c r="E29" s="72">
        <f t="shared" si="2"/>
        <v>18225</v>
      </c>
      <c r="F29" s="72">
        <f t="shared" si="3"/>
        <v>24357</v>
      </c>
      <c r="G29" s="72">
        <f>'Прил.12 согаз'!G29+'Прил.12 альфа'!G29</f>
        <v>218</v>
      </c>
      <c r="H29" s="72">
        <f>'Прил.12 согаз'!H29+'Прил.12 альфа'!H29</f>
        <v>175</v>
      </c>
      <c r="I29" s="72">
        <f>'Прил.12 согаз'!I29+'Прил.12 альфа'!I29</f>
        <v>1013</v>
      </c>
      <c r="J29" s="72">
        <f>'Прил.12 согаз'!J29+'Прил.12 альфа'!J29</f>
        <v>1081</v>
      </c>
      <c r="K29" s="72">
        <f>'Прил.12 согаз'!K29+'Прил.12 альфа'!K29</f>
        <v>4559</v>
      </c>
      <c r="L29" s="72">
        <f>'Прил.12 согаз'!L29+'Прил.12 альфа'!L29</f>
        <v>4540</v>
      </c>
      <c r="M29" s="72">
        <f>'Прил.12 согаз'!M29+'Прил.12 альфа'!M29</f>
        <v>6318</v>
      </c>
      <c r="N29" s="72">
        <f>'Прил.12 согаз'!N29+'Прил.12 альфа'!N29</f>
        <v>9329</v>
      </c>
      <c r="O29" s="72">
        <f>'Прил.12 согаз'!O29+'Прил.12 альфа'!O29</f>
        <v>4505</v>
      </c>
      <c r="P29" s="72">
        <f>'Прил.12 согаз'!P29+'Прил.12 альфа'!P29</f>
        <v>6035</v>
      </c>
      <c r="Q29" s="72">
        <f>'Прил.12 согаз'!Q29+'Прил.12 альфа'!Q29</f>
        <v>1612</v>
      </c>
      <c r="R29" s="72">
        <f>'Прил.12 согаз'!R29+'Прил.12 альфа'!R29</f>
        <v>3197</v>
      </c>
      <c r="U29" s="29"/>
      <c r="V29" s="29"/>
    </row>
    <row r="30" spans="1:22" s="28" customFormat="1" ht="17.100000000000001" customHeight="1">
      <c r="A30" s="24">
        <v>10</v>
      </c>
      <c r="B30" s="71"/>
      <c r="C30" s="61" t="s">
        <v>128</v>
      </c>
      <c r="D30" s="73">
        <f t="shared" ref="D30" si="4">E30+F30</f>
        <v>16219</v>
      </c>
      <c r="E30" s="72">
        <f t="shared" ref="E30" si="5">G30+I30+K30+O30+Q30+M30</f>
        <v>7766</v>
      </c>
      <c r="F30" s="72">
        <f t="shared" ref="F30" si="6">H30+J30+L30+P30+R30+N30</f>
        <v>8453</v>
      </c>
      <c r="G30" s="72">
        <f>'Прил.12 согаз'!G30+'Прил.12 альфа'!G30</f>
        <v>55</v>
      </c>
      <c r="H30" s="72">
        <f>'Прил.12 согаз'!H30+'Прил.12 альфа'!H30</f>
        <v>45</v>
      </c>
      <c r="I30" s="72">
        <f>'Прил.12 согаз'!I30+'Прил.12 альфа'!I30</f>
        <v>243</v>
      </c>
      <c r="J30" s="72">
        <f>'Прил.12 согаз'!J30+'Прил.12 альфа'!J30</f>
        <v>200</v>
      </c>
      <c r="K30" s="72">
        <f>'Прил.12 согаз'!K30+'Прил.12 альфа'!K30</f>
        <v>1260</v>
      </c>
      <c r="L30" s="72">
        <f>'Прил.12 согаз'!L30+'Прил.12 альфа'!L30</f>
        <v>1130</v>
      </c>
      <c r="M30" s="72">
        <f>'Прил.12 согаз'!M30+'Прил.12 альфа'!M30</f>
        <v>2928</v>
      </c>
      <c r="N30" s="72">
        <f>'Прил.12 согаз'!N30+'Прил.12 альфа'!N30</f>
        <v>2482</v>
      </c>
      <c r="O30" s="72">
        <f>'Прил.12 согаз'!O30+'Прил.12 альфа'!O30</f>
        <v>2208</v>
      </c>
      <c r="P30" s="72">
        <f>'Прил.12 согаз'!P30+'Прил.12 альфа'!P30</f>
        <v>2339</v>
      </c>
      <c r="Q30" s="72">
        <f>'Прил.12 согаз'!Q30+'Прил.12 альфа'!Q30</f>
        <v>1072</v>
      </c>
      <c r="R30" s="72">
        <f>'Прил.12 согаз'!R30+'Прил.12 альфа'!R30</f>
        <v>2257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2"/>
        <v>0</v>
      </c>
      <c r="F35" s="27">
        <f t="shared" si="3"/>
        <v>0</v>
      </c>
      <c r="G35" s="27">
        <f>'Прил.12 согаз'!G35+'Прил.12 альфа'!G35</f>
        <v>0</v>
      </c>
      <c r="H35" s="27">
        <f>'Прил.12 согаз'!H35+'Прил.12 альфа'!H35</f>
        <v>0</v>
      </c>
      <c r="I35" s="27">
        <f>'Прил.12 согаз'!I35+'Прил.12 альфа'!I35</f>
        <v>0</v>
      </c>
      <c r="J35" s="27">
        <f>'Прил.12 согаз'!J35+'Прил.12 альфа'!J35</f>
        <v>0</v>
      </c>
      <c r="K35" s="27">
        <f>'Прил.12 согаз'!K35+'Прил.12 альфа'!K35</f>
        <v>0</v>
      </c>
      <c r="L35" s="27">
        <f>'Прил.12 согаз'!L35+'Прил.12 альфа'!L35</f>
        <v>0</v>
      </c>
      <c r="M35" s="27">
        <f>'Прил.12 согаз'!M35+'Прил.12 альфа'!M35</f>
        <v>0</v>
      </c>
      <c r="N35" s="27">
        <f>'Прил.12 согаз'!N35+'Прил.12 альфа'!N35</f>
        <v>0</v>
      </c>
      <c r="O35" s="27">
        <f>'Прил.12 согаз'!O35+'Прил.12 альфа'!O35</f>
        <v>0</v>
      </c>
      <c r="P35" s="27">
        <f>'Прил.12 согаз'!P35+'Прил.12 альфа'!P35</f>
        <v>0</v>
      </c>
      <c r="Q35" s="27">
        <f>'Прил.12 согаз'!Q35+'Прил.12 альфа'!Q35</f>
        <v>0</v>
      </c>
      <c r="R35" s="27">
        <f>'Прил.12 согаз'!R35+'Прил.12 альфа'!R35</f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61" t="s">
        <v>28</v>
      </c>
      <c r="D36" s="62">
        <f t="shared" si="0"/>
        <v>16904</v>
      </c>
      <c r="E36" s="63">
        <f t="shared" si="2"/>
        <v>7717</v>
      </c>
      <c r="F36" s="63">
        <f t="shared" si="3"/>
        <v>9187</v>
      </c>
      <c r="G36" s="63">
        <f>'Прил.12 согаз'!G36+'Прил.12 альфа'!G36</f>
        <v>27</v>
      </c>
      <c r="H36" s="63">
        <f>'Прил.12 согаз'!H36+'Прил.12 альфа'!H36</f>
        <v>34</v>
      </c>
      <c r="I36" s="63">
        <f>'Прил.12 согаз'!I36+'Прил.12 альфа'!I36</f>
        <v>210</v>
      </c>
      <c r="J36" s="63">
        <f>'Прил.12 согаз'!J36+'Прил.12 альфа'!J36</f>
        <v>185</v>
      </c>
      <c r="K36" s="63">
        <f>'Прил.12 согаз'!K36+'Прил.12 альфа'!K36</f>
        <v>896</v>
      </c>
      <c r="L36" s="63">
        <f>'Прил.12 согаз'!L36+'Прил.12 альфа'!L36</f>
        <v>844</v>
      </c>
      <c r="M36" s="63">
        <f>'Прил.12 согаз'!M36+'Прил.12 альфа'!M36</f>
        <v>2435</v>
      </c>
      <c r="N36" s="63">
        <f>'Прил.12 согаз'!N36+'Прил.12 альфа'!N36</f>
        <v>3200</v>
      </c>
      <c r="O36" s="63">
        <f>'Прил.12 согаз'!O36+'Прил.12 альфа'!O36</f>
        <v>2841</v>
      </c>
      <c r="P36" s="63">
        <f>'Прил.12 согаз'!P36+'Прил.12 альфа'!P36</f>
        <v>3223</v>
      </c>
      <c r="Q36" s="63">
        <f>'Прил.12 согаз'!Q36+'Прил.12 альфа'!Q36</f>
        <v>1308</v>
      </c>
      <c r="R36" s="63">
        <f>'Прил.12 согаз'!R36+'Прил.12 альфа'!R36</f>
        <v>1701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14954</v>
      </c>
      <c r="E37" s="27">
        <f t="shared" si="2"/>
        <v>7071</v>
      </c>
      <c r="F37" s="27">
        <f t="shared" si="3"/>
        <v>7883</v>
      </c>
      <c r="G37" s="27">
        <f>'Прил.12 согаз'!G37+'Прил.12 альфа'!G37</f>
        <v>37</v>
      </c>
      <c r="H37" s="27">
        <f>'Прил.12 согаз'!H37+'Прил.12 альфа'!H37</f>
        <v>48</v>
      </c>
      <c r="I37" s="27">
        <f>'Прил.12 согаз'!I37+'Прил.12 альфа'!I37</f>
        <v>213</v>
      </c>
      <c r="J37" s="27">
        <f>'Прил.12 согаз'!J37+'Прил.12 альфа'!J37</f>
        <v>181</v>
      </c>
      <c r="K37" s="27">
        <f>'Прил.12 согаз'!K37+'Прил.12 альфа'!K37</f>
        <v>1184</v>
      </c>
      <c r="L37" s="27">
        <f>'Прил.12 согаз'!L37+'Прил.12 альфа'!L37</f>
        <v>1083</v>
      </c>
      <c r="M37" s="27">
        <f>'Прил.12 согаз'!M37+'Прил.12 альфа'!M37</f>
        <v>2576</v>
      </c>
      <c r="N37" s="27">
        <f>'Прил.12 согаз'!N37+'Прил.12 альфа'!N37</f>
        <v>2368</v>
      </c>
      <c r="O37" s="27">
        <f>'Прил.12 согаз'!O37+'Прил.12 альфа'!O37</f>
        <v>2158</v>
      </c>
      <c r="P37" s="27">
        <f>'Прил.12 согаз'!P37+'Прил.12 альфа'!P37</f>
        <v>2259</v>
      </c>
      <c r="Q37" s="27">
        <f>'Прил.12 согаз'!Q37+'Прил.12 альфа'!Q37</f>
        <v>903</v>
      </c>
      <c r="R37" s="27">
        <f>'Прил.12 согаз'!R37+'Прил.12 альфа'!R37</f>
        <v>1944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64" t="s">
        <v>30</v>
      </c>
      <c r="D38" s="65">
        <f t="shared" si="0"/>
        <v>30128</v>
      </c>
      <c r="E38" s="66">
        <f t="shared" si="2"/>
        <v>13261</v>
      </c>
      <c r="F38" s="66">
        <f t="shared" si="3"/>
        <v>16867</v>
      </c>
      <c r="G38" s="66">
        <f>'Прил.12 согаз'!G38+'Прил.12 альфа'!G38</f>
        <v>138</v>
      </c>
      <c r="H38" s="66">
        <f>'Прил.12 согаз'!H38+'Прил.12 альфа'!H38</f>
        <v>122</v>
      </c>
      <c r="I38" s="66">
        <f>'Прил.12 согаз'!I38+'Прил.12 альфа'!I38</f>
        <v>838</v>
      </c>
      <c r="J38" s="66">
        <f>'Прил.12 согаз'!J38+'Прил.12 альфа'!J38</f>
        <v>824</v>
      </c>
      <c r="K38" s="66">
        <f>'Прил.12 согаз'!K38+'Прил.12 альфа'!K38</f>
        <v>3597</v>
      </c>
      <c r="L38" s="66">
        <f>'Прил.12 согаз'!L38+'Прил.12 альфа'!L38</f>
        <v>3312</v>
      </c>
      <c r="M38" s="66">
        <f>'Прил.12 согаз'!M38+'Прил.12 альфа'!M38</f>
        <v>4614</v>
      </c>
      <c r="N38" s="66">
        <f>'Прил.12 согаз'!N38+'Прил.12 альфа'!N38</f>
        <v>6622</v>
      </c>
      <c r="O38" s="66">
        <f>'Прил.12 согаз'!O38+'Прил.12 альфа'!O38</f>
        <v>3110</v>
      </c>
      <c r="P38" s="66">
        <f>'Прил.12 согаз'!P38+'Прил.12 альфа'!P38</f>
        <v>3952</v>
      </c>
      <c r="Q38" s="66">
        <f>'Прил.12 согаз'!Q38+'Прил.12 альфа'!Q38</f>
        <v>964</v>
      </c>
      <c r="R38" s="66">
        <f>'Прил.12 согаз'!R38+'Прил.12 альфа'!R38</f>
        <v>2035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5765</v>
      </c>
      <c r="E39" s="27">
        <f t="shared" si="2"/>
        <v>2327</v>
      </c>
      <c r="F39" s="27">
        <f t="shared" si="3"/>
        <v>3438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985</v>
      </c>
      <c r="N39" s="27">
        <f>'Прил.12 согаз'!N39+'Прил.12 альфа'!N39</f>
        <v>942</v>
      </c>
      <c r="O39" s="27">
        <f>'Прил.12 согаз'!O39+'Прил.12 альфа'!O39</f>
        <v>865</v>
      </c>
      <c r="P39" s="27">
        <f>'Прил.12 согаз'!P39+'Прил.12 альфа'!P39</f>
        <v>1346</v>
      </c>
      <c r="Q39" s="27">
        <f>'Прил.12 согаз'!Q39+'Прил.12 альфа'!Q39</f>
        <v>477</v>
      </c>
      <c r="R39" s="27">
        <f>'Прил.12 согаз'!R39+'Прил.12 альфа'!R39</f>
        <v>1150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2269</v>
      </c>
      <c r="E40" s="27">
        <f t="shared" si="2"/>
        <v>1385</v>
      </c>
      <c r="F40" s="27">
        <f t="shared" si="3"/>
        <v>884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81</v>
      </c>
      <c r="N40" s="27">
        <f>'Прил.12 согаз'!N40+'Прил.12 альфа'!N40</f>
        <v>234</v>
      </c>
      <c r="O40" s="27">
        <f>'Прил.12 согаз'!O40+'Прил.12 альфа'!O40</f>
        <v>920</v>
      </c>
      <c r="P40" s="27">
        <f>'Прил.12 согаз'!P40+'Прил.12 альфа'!P40</f>
        <v>432</v>
      </c>
      <c r="Q40" s="27">
        <f>'Прил.12 согаз'!Q40+'Прил.12 альфа'!Q40</f>
        <v>384</v>
      </c>
      <c r="R40" s="27">
        <f>'Прил.12 согаз'!R40+'Прил.12 альфа'!R40</f>
        <v>218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8898</v>
      </c>
      <c r="E41" s="27">
        <f t="shared" si="2"/>
        <v>4683</v>
      </c>
      <c r="F41" s="27">
        <f t="shared" si="3"/>
        <v>4215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1937</v>
      </c>
      <c r="N41" s="27">
        <f>'Прил.12 согаз'!N41+'Прил.12 альфа'!N41</f>
        <v>1146</v>
      </c>
      <c r="O41" s="27">
        <f>'Прил.12 согаз'!O41+'Прил.12 альфа'!O41</f>
        <v>2039</v>
      </c>
      <c r="P41" s="27">
        <f>'Прил.12 согаз'!P41+'Прил.12 альфа'!P41</f>
        <v>1755</v>
      </c>
      <c r="Q41" s="27">
        <f>'Прил.12 согаз'!Q41+'Прил.12 альфа'!Q41</f>
        <v>707</v>
      </c>
      <c r="R41" s="27">
        <f>'Прил.12 согаз'!R41+'Прил.12 альфа'!R41</f>
        <v>1314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2"/>
        <v>0</v>
      </c>
      <c r="F43" s="27">
        <f t="shared" si="3"/>
        <v>0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0</v>
      </c>
      <c r="N43" s="27">
        <f>'Прил.12 согаз'!N43+'Прил.12 альфа'!N43</f>
        <v>0</v>
      </c>
      <c r="O43" s="27">
        <f>'Прил.12 согаз'!O43+'Прил.12 альфа'!O43</f>
        <v>0</v>
      </c>
      <c r="P43" s="27">
        <f>'Прил.12 согаз'!P43+'Прил.12 альфа'!P43</f>
        <v>0</v>
      </c>
      <c r="Q43" s="27">
        <f>'Прил.12 согаз'!Q43+'Прил.12 альфа'!Q43</f>
        <v>0</v>
      </c>
      <c r="R43" s="27">
        <f>'Прил.12 согаз'!R43+'Прил.12 альфа'!R43</f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114</v>
      </c>
      <c r="C44" s="25" t="s">
        <v>115</v>
      </c>
      <c r="D44" s="26">
        <f t="shared" ref="D44" si="7">E44+F44</f>
        <v>199550</v>
      </c>
      <c r="E44" s="27">
        <f t="shared" ref="E44" si="8">G44+I44+K44+O44+Q44+M44</f>
        <v>88641</v>
      </c>
      <c r="F44" s="27">
        <f t="shared" ref="F44" si="9">H44+J44+L44+P44+R44+N44</f>
        <v>110909</v>
      </c>
      <c r="G44" s="27">
        <f>'Прил.12 согаз'!G44+'Прил.12 альфа'!G44</f>
        <v>0</v>
      </c>
      <c r="H44" s="27">
        <f>'Прил.12 согаз'!H44+'Прил.12 альфа'!H44</f>
        <v>0</v>
      </c>
      <c r="I44" s="27">
        <f>'Прил.12 согаз'!I44+'Прил.12 альфа'!I44</f>
        <v>0</v>
      </c>
      <c r="J44" s="27">
        <f>'Прил.12 согаз'!J44+'Прил.12 альфа'!J44</f>
        <v>0</v>
      </c>
      <c r="K44" s="27">
        <f>'Прил.12 согаз'!K44+'Прил.12 альфа'!K44</f>
        <v>0</v>
      </c>
      <c r="L44" s="27">
        <f>'Прил.12 согаз'!L44+'Прил.12 альфа'!L44</f>
        <v>0</v>
      </c>
      <c r="M44" s="27">
        <f>'Прил.12 согаз'!M44+'Прил.12 альфа'!M44</f>
        <v>43922</v>
      </c>
      <c r="N44" s="27">
        <f>'Прил.12 согаз'!N44+'Прил.12 альфа'!N44</f>
        <v>45032</v>
      </c>
      <c r="O44" s="27">
        <f>'Прил.12 согаз'!O44+'Прил.12 альфа'!O44</f>
        <v>30607</v>
      </c>
      <c r="P44" s="27">
        <f>'Прил.12 согаз'!P44+'Прил.12 альфа'!P44</f>
        <v>35052</v>
      </c>
      <c r="Q44" s="27">
        <f>'Прил.12 согаз'!Q44+'Прил.12 альфа'!Q44</f>
        <v>14112</v>
      </c>
      <c r="R44" s="27">
        <f>'Прил.12 согаз'!R44+'Прил.12 альфа'!R44</f>
        <v>30825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0">E45+F45</f>
        <v>50141</v>
      </c>
      <c r="E45" s="27">
        <f t="shared" ref="E45" si="11">G45+I45+K45+O45+Q45+M45</f>
        <v>25726</v>
      </c>
      <c r="F45" s="27">
        <f t="shared" ref="F45" si="12">H45+J45+L45+P45+R45+N45</f>
        <v>24415</v>
      </c>
      <c r="G45" s="27">
        <f>'Прил.12 согаз'!G45+'Прил.12 альфа'!G45</f>
        <v>857</v>
      </c>
      <c r="H45" s="27">
        <f>'Прил.12 согаз'!H45+'Прил.12 альфа'!H45</f>
        <v>799</v>
      </c>
      <c r="I45" s="27">
        <f>'Прил.12 согаз'!I45+'Прил.12 альфа'!I45</f>
        <v>4233</v>
      </c>
      <c r="J45" s="27">
        <f>'Прил.12 согаз'!J45+'Прил.12 альфа'!J45</f>
        <v>4122</v>
      </c>
      <c r="K45" s="27">
        <f>'Прил.12 согаз'!K45+'Прил.12 альфа'!K45</f>
        <v>20636</v>
      </c>
      <c r="L45" s="27">
        <f>'Прил.12 согаз'!L45+'Прил.12 альфа'!L45</f>
        <v>19494</v>
      </c>
      <c r="M45" s="27">
        <f>'Прил.12 согаз'!M45+'Прил.12 альфа'!M45</f>
        <v>0</v>
      </c>
      <c r="N45" s="27">
        <f>'Прил.12 согаз'!N45+'Прил.12 альфа'!N45</f>
        <v>0</v>
      </c>
      <c r="O45" s="27">
        <f>'Прил.12 согаз'!O45+'Прил.12 альфа'!O45</f>
        <v>0</v>
      </c>
      <c r="P45" s="27">
        <f>'Прил.12 согаз'!P45+'Прил.12 альфа'!P45</f>
        <v>0</v>
      </c>
      <c r="Q45" s="27">
        <f>'Прил.12 согаз'!Q45+'Прил.12 альфа'!Q45</f>
        <v>0</v>
      </c>
      <c r="R45" s="27">
        <f>'Прил.12 согаз'!R45+'Прил.12 альфа'!R45</f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9679</v>
      </c>
      <c r="E46" s="27">
        <f t="shared" si="2"/>
        <v>5705</v>
      </c>
      <c r="F46" s="27">
        <f t="shared" si="3"/>
        <v>3974</v>
      </c>
      <c r="G46" s="27">
        <f>'Прил.12 согаз'!G46+'Прил.12 альфа'!G46</f>
        <v>86</v>
      </c>
      <c r="H46" s="27">
        <f>'Прил.12 согаз'!H46+'Прил.12 альфа'!H46</f>
        <v>88</v>
      </c>
      <c r="I46" s="27">
        <f>'Прил.12 согаз'!I46+'Прил.12 альфа'!I46</f>
        <v>159</v>
      </c>
      <c r="J46" s="27">
        <f>'Прил.12 согаз'!J46+'Прил.12 альфа'!J46</f>
        <v>156</v>
      </c>
      <c r="K46" s="27">
        <f>'Прил.12 согаз'!K46+'Прил.12 альфа'!K46</f>
        <v>255</v>
      </c>
      <c r="L46" s="27">
        <f>'Прил.12 согаз'!L46+'Прил.12 альфа'!L46</f>
        <v>235</v>
      </c>
      <c r="M46" s="27">
        <f>'Прил.12 согаз'!M46+'Прил.12 альфа'!M46</f>
        <v>3367</v>
      </c>
      <c r="N46" s="27">
        <f>'Прил.12 согаз'!N46+'Прил.12 альфа'!N46</f>
        <v>2479</v>
      </c>
      <c r="O46" s="27">
        <f>'Прил.12 согаз'!O46+'Прил.12 альфа'!O46</f>
        <v>1621</v>
      </c>
      <c r="P46" s="27">
        <f>'Прил.12 согаз'!P46+'Прил.12 альфа'!P46</f>
        <v>637</v>
      </c>
      <c r="Q46" s="27">
        <f>'Прил.12 согаз'!Q46+'Прил.12 альфа'!Q46</f>
        <v>217</v>
      </c>
      <c r="R46" s="27">
        <f>'Прил.12 согаз'!R46+'Прил.12 альфа'!R46</f>
        <v>379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1" si="13">E47+F47</f>
        <v>642916</v>
      </c>
      <c r="E47" s="21">
        <f>G47+I47+K47+O47+Q47+M47</f>
        <v>296239</v>
      </c>
      <c r="F47" s="21">
        <f>H47+J47+L47+P47+R47+N47</f>
        <v>346677</v>
      </c>
      <c r="G47" s="21">
        <f t="shared" ref="G47:R47" si="14">SUM(G48:G51)</f>
        <v>2135</v>
      </c>
      <c r="H47" s="21">
        <f t="shared" si="14"/>
        <v>2000</v>
      </c>
      <c r="I47" s="21">
        <f t="shared" si="14"/>
        <v>10737</v>
      </c>
      <c r="J47" s="21">
        <f t="shared" si="14"/>
        <v>10461</v>
      </c>
      <c r="K47" s="21">
        <f t="shared" si="14"/>
        <v>52998</v>
      </c>
      <c r="L47" s="21">
        <f t="shared" si="14"/>
        <v>50077</v>
      </c>
      <c r="M47" s="21">
        <f t="shared" si="14"/>
        <v>111886</v>
      </c>
      <c r="N47" s="21">
        <f t="shared" si="14"/>
        <v>114716</v>
      </c>
      <c r="O47" s="21">
        <f t="shared" si="14"/>
        <v>82549</v>
      </c>
      <c r="P47" s="21">
        <f t="shared" si="14"/>
        <v>92393</v>
      </c>
      <c r="Q47" s="21">
        <f t="shared" si="14"/>
        <v>35934</v>
      </c>
      <c r="R47" s="21">
        <f t="shared" si="14"/>
        <v>77030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3"/>
        <v>588605</v>
      </c>
      <c r="E48" s="27">
        <f t="shared" ref="E48:E51" si="15">G48+I48+K48+O48+Q48+M48</f>
        <v>271728</v>
      </c>
      <c r="F48" s="27">
        <f t="shared" ref="F48:F51" si="16">H48+J48+L48+P48+R48+N48</f>
        <v>316877</v>
      </c>
      <c r="G48" s="26">
        <f>'Прил.12 согаз'!G48+'Прил.12 альфа'!G48</f>
        <v>1957</v>
      </c>
      <c r="H48" s="26">
        <f>'Прил.12 согаз'!H48+'Прил.12 альфа'!H48</f>
        <v>1824</v>
      </c>
      <c r="I48" s="26">
        <f>'Прил.12 согаз'!I48+'Прил.12 альфа'!I48</f>
        <v>9541</v>
      </c>
      <c r="J48" s="26">
        <f>'Прил.12 согаз'!J48+'Прил.12 альфа'!J48</f>
        <v>9309</v>
      </c>
      <c r="K48" s="26">
        <f>'Прил.12 согаз'!K48+'Прил.12 альфа'!K48</f>
        <v>47185</v>
      </c>
      <c r="L48" s="26">
        <f>'Прил.12 согаз'!L48+'Прил.12 альфа'!L48</f>
        <v>44686</v>
      </c>
      <c r="M48" s="26">
        <f>'Прил.12 согаз'!M48+'Прил.12 альфа'!M48</f>
        <v>102949</v>
      </c>
      <c r="N48" s="26">
        <f>'Прил.12 согаз'!N48+'Прил.12 альфа'!N48</f>
        <v>103519</v>
      </c>
      <c r="O48" s="26">
        <f>'Прил.12 согаз'!O48+'Прил.12 альфа'!O48</f>
        <v>76332</v>
      </c>
      <c r="P48" s="26">
        <f>'Прил.12 согаз'!P48+'Прил.12 альфа'!P48</f>
        <v>84971</v>
      </c>
      <c r="Q48" s="26">
        <f>'Прил.12 согаз'!Q48+'Прил.12 альфа'!Q48</f>
        <v>33764</v>
      </c>
      <c r="R48" s="26">
        <f>'Прил.12 согаз'!R48+'Прил.12 альфа'!R48</f>
        <v>72568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3"/>
        <v>15131</v>
      </c>
      <c r="E49" s="27">
        <f t="shared" si="15"/>
        <v>7144</v>
      </c>
      <c r="F49" s="27">
        <f t="shared" si="16"/>
        <v>7987</v>
      </c>
      <c r="G49" s="26">
        <f>'Прил.12 согаз'!G49+'Прил.12 альфа'!G49</f>
        <v>39</v>
      </c>
      <c r="H49" s="26">
        <f>'Прил.12 согаз'!H49+'Прил.12 альфа'!H49</f>
        <v>52</v>
      </c>
      <c r="I49" s="26">
        <f>'Прил.12 согаз'!I49+'Прил.12 альфа'!I49</f>
        <v>219</v>
      </c>
      <c r="J49" s="26">
        <f>'Прил.12 согаз'!J49+'Прил.12 альфа'!J49</f>
        <v>188</v>
      </c>
      <c r="K49" s="26">
        <f>'Прил.12 согаз'!K49+'Прил.12 альфа'!K49</f>
        <v>1228</v>
      </c>
      <c r="L49" s="26">
        <f>'Прил.12 согаз'!L49+'Прил.12 альфа'!L49</f>
        <v>1127</v>
      </c>
      <c r="M49" s="26">
        <f>'Прил.12 согаз'!M49+'Прил.12 альфа'!M49</f>
        <v>2621</v>
      </c>
      <c r="N49" s="26">
        <f>'Прил.12 согаз'!N49+'Прил.12 альфа'!N49</f>
        <v>2426</v>
      </c>
      <c r="O49" s="26">
        <f>'Прил.12 согаз'!O49+'Прил.12 альфа'!O49</f>
        <v>2144</v>
      </c>
      <c r="P49" s="26">
        <f>'Прил.12 согаз'!P49+'Прил.12 альфа'!P49</f>
        <v>2250</v>
      </c>
      <c r="Q49" s="26">
        <f>'Прил.12 согаз'!Q49+'Прил.12 альфа'!Q49</f>
        <v>893</v>
      </c>
      <c r="R49" s="26">
        <f>'Прил.12 согаз'!R49+'Прил.12 альфа'!R49</f>
        <v>1944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64" t="s">
        <v>30</v>
      </c>
      <c r="D50" s="65">
        <f t="shared" si="13"/>
        <v>32185</v>
      </c>
      <c r="E50" s="66">
        <f t="shared" si="15"/>
        <v>14244</v>
      </c>
      <c r="F50" s="66">
        <f t="shared" si="16"/>
        <v>17941</v>
      </c>
      <c r="G50" s="66">
        <f>'Прил.12 согаз'!G50+'Прил.12 альфа'!G50</f>
        <v>132</v>
      </c>
      <c r="H50" s="66">
        <f>'Прил.12 согаз'!H50+'Прил.12 альфа'!H50</f>
        <v>112</v>
      </c>
      <c r="I50" s="66">
        <f>'Прил.12 согаз'!I50+'Прил.12 альфа'!I50</f>
        <v>836</v>
      </c>
      <c r="J50" s="66">
        <f>'Прил.12 согаз'!J50+'Прил.12 альфа'!J50</f>
        <v>834</v>
      </c>
      <c r="K50" s="66">
        <f>'Прил.12 согаз'!K50+'Прил.12 альфа'!K50</f>
        <v>3762</v>
      </c>
      <c r="L50" s="66">
        <f>'Прил.12 согаз'!L50+'Прил.12 альфа'!L50</f>
        <v>3512</v>
      </c>
      <c r="M50" s="66">
        <f>'Прил.12 согаз'!M50+'Прил.12 альфа'!M50</f>
        <v>5244</v>
      </c>
      <c r="N50" s="66">
        <f>'Прил.12 согаз'!N50+'Прил.12 альфа'!N50</f>
        <v>7236</v>
      </c>
      <c r="O50" s="66">
        <f>'Прил.12 согаз'!O50+'Прил.12 альфа'!O50</f>
        <v>3266</v>
      </c>
      <c r="P50" s="66">
        <f>'Прил.12 согаз'!P50+'Прил.12 альфа'!P50</f>
        <v>4132</v>
      </c>
      <c r="Q50" s="66">
        <f>'Прил.12 согаз'!Q50+'Прил.12 альфа'!Q50</f>
        <v>1004</v>
      </c>
      <c r="R50" s="66">
        <f>'Прил.12 согаз'!R50+'Прил.12 альфа'!R50</f>
        <v>2115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61" t="s">
        <v>28</v>
      </c>
      <c r="D51" s="62">
        <f t="shared" si="13"/>
        <v>6995</v>
      </c>
      <c r="E51" s="63">
        <f t="shared" si="15"/>
        <v>3123</v>
      </c>
      <c r="F51" s="63">
        <f t="shared" si="16"/>
        <v>3872</v>
      </c>
      <c r="G51" s="62">
        <f>'Прил.12 согаз'!G51+'Прил.12 альфа'!G51</f>
        <v>7</v>
      </c>
      <c r="H51" s="62">
        <f>'Прил.12 согаз'!H51+'Прил.12 альфа'!H51</f>
        <v>12</v>
      </c>
      <c r="I51" s="62">
        <f>'Прил.12 согаз'!I51+'Прил.12 альфа'!I51</f>
        <v>141</v>
      </c>
      <c r="J51" s="62">
        <f>'Прил.12 согаз'!J51+'Прил.12 альфа'!J51</f>
        <v>130</v>
      </c>
      <c r="K51" s="62">
        <f>'Прил.12 согаз'!K51+'Прил.12 альфа'!K51</f>
        <v>823</v>
      </c>
      <c r="L51" s="62">
        <f>'Прил.12 согаз'!L51+'Прил.12 альфа'!L51</f>
        <v>752</v>
      </c>
      <c r="M51" s="62">
        <f>'Прил.12 согаз'!M51+'Прил.12 альфа'!M51</f>
        <v>1072</v>
      </c>
      <c r="N51" s="62">
        <f>'Прил.12 согаз'!N51+'Прил.12 альфа'!N51</f>
        <v>1535</v>
      </c>
      <c r="O51" s="62">
        <f>'Прил.12 согаз'!O51+'Прил.12 альфа'!O51</f>
        <v>807</v>
      </c>
      <c r="P51" s="62">
        <f>'Прил.12 согаз'!P51+'Прил.12 альфа'!P51</f>
        <v>1040</v>
      </c>
      <c r="Q51" s="62">
        <f>'Прил.12 согаз'!Q51+'Прил.12 альфа'!Q51</f>
        <v>273</v>
      </c>
      <c r="R51" s="62">
        <f>'Прил.12 согаз'!R51+'Прил.12 альфа'!R51</f>
        <v>403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  <mergeCell ref="E60:F60"/>
    <mergeCell ref="G60:O60"/>
    <mergeCell ref="A59:D59"/>
    <mergeCell ref="E15:F17"/>
    <mergeCell ref="A60:D60"/>
    <mergeCell ref="G56:O56"/>
    <mergeCell ref="G57:O57"/>
    <mergeCell ref="E56:F56"/>
    <mergeCell ref="G16:L16"/>
    <mergeCell ref="E57:F57"/>
    <mergeCell ref="E59:F59"/>
    <mergeCell ref="G59:O59"/>
    <mergeCell ref="G17:H17"/>
    <mergeCell ref="K17:L17"/>
    <mergeCell ref="I17:J17"/>
    <mergeCell ref="B15:B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0" activePane="bottomRight" state="frozen"/>
      <selection activeCell="C63" sqref="C63"/>
      <selection pane="topRight" activeCell="C63" sqref="C63"/>
      <selection pane="bottomLeft" activeCell="C63" sqref="C63"/>
      <selection pane="bottomRight" activeCell="G22" sqref="G22:R4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130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113</v>
      </c>
      <c r="N17" s="104" t="s">
        <v>103</v>
      </c>
      <c r="O17" s="103" t="s">
        <v>112</v>
      </c>
      <c r="P17" s="104" t="s">
        <v>103</v>
      </c>
      <c r="Q17" s="15" t="s">
        <v>104</v>
      </c>
      <c r="R17" s="15" t="s">
        <v>105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396794</v>
      </c>
      <c r="E20" s="21">
        <f>G20+I20+K20+O20+Q20+M20</f>
        <v>183855</v>
      </c>
      <c r="F20" s="21">
        <f>H20+J20+L20+P20+R20+N20</f>
        <v>212939</v>
      </c>
      <c r="G20" s="21">
        <f>SUM(G22:G46)</f>
        <v>1322</v>
      </c>
      <c r="H20" s="21">
        <f t="shared" ref="H20:R20" si="1">SUM(H22:H46)</f>
        <v>1212</v>
      </c>
      <c r="I20" s="21">
        <f t="shared" si="1"/>
        <v>6794</v>
      </c>
      <c r="J20" s="21">
        <f t="shared" si="1"/>
        <v>6600</v>
      </c>
      <c r="K20" s="21">
        <f t="shared" si="1"/>
        <v>32247</v>
      </c>
      <c r="L20" s="21">
        <f t="shared" si="1"/>
        <v>30655</v>
      </c>
      <c r="M20" s="21">
        <f t="shared" si="1"/>
        <v>68533</v>
      </c>
      <c r="N20" s="21">
        <f t="shared" si="1"/>
        <v>69989</v>
      </c>
      <c r="O20" s="21">
        <f t="shared" si="1"/>
        <v>52372</v>
      </c>
      <c r="P20" s="21">
        <f t="shared" si="1"/>
        <v>57543</v>
      </c>
      <c r="Q20" s="21">
        <f t="shared" si="1"/>
        <v>22587</v>
      </c>
      <c r="R20" s="21">
        <f t="shared" si="1"/>
        <v>46940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126</v>
      </c>
      <c r="D21" s="26">
        <f t="shared" si="0"/>
        <v>156005</v>
      </c>
      <c r="E21" s="27">
        <f>G21+I21+K21+O21+Q21+M21</f>
        <v>72662</v>
      </c>
      <c r="F21" s="27">
        <f>H21+J21+L21+P21+R21+N21</f>
        <v>83343</v>
      </c>
      <c r="G21" s="63">
        <f>SUM(G22:G30)</f>
        <v>580</v>
      </c>
      <c r="H21" s="63">
        <f t="shared" ref="H21:R21" si="2">SUM(H22:H30)</f>
        <v>511</v>
      </c>
      <c r="I21" s="63">
        <f t="shared" si="2"/>
        <v>3019</v>
      </c>
      <c r="J21" s="63">
        <f t="shared" si="2"/>
        <v>3002</v>
      </c>
      <c r="K21" s="63">
        <f t="shared" si="2"/>
        <v>13377</v>
      </c>
      <c r="L21" s="63">
        <f t="shared" si="2"/>
        <v>12947</v>
      </c>
      <c r="M21" s="63">
        <f t="shared" si="2"/>
        <v>26373</v>
      </c>
      <c r="N21" s="63">
        <f t="shared" si="2"/>
        <v>27587</v>
      </c>
      <c r="O21" s="63">
        <f t="shared" si="2"/>
        <v>21066</v>
      </c>
      <c r="P21" s="63">
        <f t="shared" si="2"/>
        <v>22634</v>
      </c>
      <c r="Q21" s="63">
        <f t="shared" si="2"/>
        <v>8247</v>
      </c>
      <c r="R21" s="63">
        <f t="shared" si="2"/>
        <v>16662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118</v>
      </c>
      <c r="D22" s="26">
        <f t="shared" si="0"/>
        <v>45313</v>
      </c>
      <c r="E22" s="27">
        <f t="shared" ref="E22:E46" si="3">G22+I22+K22+O22+Q22+M22</f>
        <v>21729</v>
      </c>
      <c r="F22" s="27">
        <f t="shared" ref="F22:F46" si="4">H22+J22+L22+P22+R22+N22</f>
        <v>23584</v>
      </c>
      <c r="G22" s="72">
        <v>197</v>
      </c>
      <c r="H22" s="72">
        <v>184</v>
      </c>
      <c r="I22" s="72">
        <v>1027</v>
      </c>
      <c r="J22" s="72">
        <v>976</v>
      </c>
      <c r="K22" s="72">
        <v>3684</v>
      </c>
      <c r="L22" s="72">
        <v>3540</v>
      </c>
      <c r="M22" s="72">
        <v>8455</v>
      </c>
      <c r="N22" s="72">
        <v>7963</v>
      </c>
      <c r="O22" s="72">
        <v>6040</v>
      </c>
      <c r="P22" s="72">
        <v>6169</v>
      </c>
      <c r="Q22" s="72">
        <v>2326</v>
      </c>
      <c r="R22" s="72">
        <v>4752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119</v>
      </c>
      <c r="D23" s="26">
        <f t="shared" si="0"/>
        <v>2335</v>
      </c>
      <c r="E23" s="27">
        <f t="shared" si="3"/>
        <v>1190</v>
      </c>
      <c r="F23" s="27">
        <f t="shared" si="4"/>
        <v>1145</v>
      </c>
      <c r="G23" s="72">
        <v>4</v>
      </c>
      <c r="H23" s="72">
        <v>1</v>
      </c>
      <c r="I23" s="72">
        <v>27</v>
      </c>
      <c r="J23" s="72">
        <v>20</v>
      </c>
      <c r="K23" s="72">
        <v>151</v>
      </c>
      <c r="L23" s="72">
        <v>95</v>
      </c>
      <c r="M23" s="72">
        <v>403</v>
      </c>
      <c r="N23" s="72">
        <v>336</v>
      </c>
      <c r="O23" s="72">
        <v>430</v>
      </c>
      <c r="P23" s="72">
        <v>384</v>
      </c>
      <c r="Q23" s="72">
        <v>175</v>
      </c>
      <c r="R23" s="72">
        <v>309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120</v>
      </c>
      <c r="D24" s="26">
        <f t="shared" si="0"/>
        <v>32855</v>
      </c>
      <c r="E24" s="27">
        <f t="shared" si="3"/>
        <v>15248</v>
      </c>
      <c r="F24" s="27">
        <f t="shared" si="4"/>
        <v>17607</v>
      </c>
      <c r="G24" s="72">
        <v>95</v>
      </c>
      <c r="H24" s="72">
        <v>90</v>
      </c>
      <c r="I24" s="72">
        <v>480</v>
      </c>
      <c r="J24" s="72">
        <v>499</v>
      </c>
      <c r="K24" s="72">
        <v>2516</v>
      </c>
      <c r="L24" s="72">
        <v>2412</v>
      </c>
      <c r="M24" s="72">
        <v>5696</v>
      </c>
      <c r="N24" s="72">
        <v>5417</v>
      </c>
      <c r="O24" s="72">
        <v>4388</v>
      </c>
      <c r="P24" s="72">
        <v>4791</v>
      </c>
      <c r="Q24" s="72">
        <v>2073</v>
      </c>
      <c r="R24" s="72">
        <v>4398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121</v>
      </c>
      <c r="D25" s="26">
        <f t="shared" si="0"/>
        <v>762</v>
      </c>
      <c r="E25" s="27">
        <f t="shared" si="3"/>
        <v>435</v>
      </c>
      <c r="F25" s="27">
        <f t="shared" si="4"/>
        <v>327</v>
      </c>
      <c r="G25" s="72">
        <v>0</v>
      </c>
      <c r="H25" s="72">
        <v>0</v>
      </c>
      <c r="I25" s="72">
        <v>6</v>
      </c>
      <c r="J25" s="72">
        <v>7</v>
      </c>
      <c r="K25" s="72">
        <v>33</v>
      </c>
      <c r="L25" s="72">
        <v>33</v>
      </c>
      <c r="M25" s="72">
        <v>149</v>
      </c>
      <c r="N25" s="72">
        <v>84</v>
      </c>
      <c r="O25" s="72">
        <v>176</v>
      </c>
      <c r="P25" s="72">
        <v>110</v>
      </c>
      <c r="Q25" s="72">
        <v>71</v>
      </c>
      <c r="R25" s="72">
        <v>93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122</v>
      </c>
      <c r="D26" s="26">
        <f t="shared" si="0"/>
        <v>15061</v>
      </c>
      <c r="E26" s="27">
        <f t="shared" si="3"/>
        <v>7369</v>
      </c>
      <c r="F26" s="27">
        <f t="shared" si="4"/>
        <v>7692</v>
      </c>
      <c r="G26" s="72">
        <v>4</v>
      </c>
      <c r="H26" s="72">
        <v>1</v>
      </c>
      <c r="I26" s="72">
        <v>27</v>
      </c>
      <c r="J26" s="72">
        <v>33</v>
      </c>
      <c r="K26" s="72">
        <v>1214</v>
      </c>
      <c r="L26" s="72">
        <v>1124</v>
      </c>
      <c r="M26" s="72">
        <v>2579</v>
      </c>
      <c r="N26" s="72">
        <v>2076</v>
      </c>
      <c r="O26" s="72">
        <v>2541</v>
      </c>
      <c r="P26" s="72">
        <v>2566</v>
      </c>
      <c r="Q26" s="72">
        <v>1004</v>
      </c>
      <c r="R26" s="72">
        <v>1892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123</v>
      </c>
      <c r="D27" s="26">
        <f t="shared" si="0"/>
        <v>8080</v>
      </c>
      <c r="E27" s="27">
        <f t="shared" si="3"/>
        <v>3948</v>
      </c>
      <c r="F27" s="27">
        <f t="shared" si="4"/>
        <v>4132</v>
      </c>
      <c r="G27" s="72">
        <v>1</v>
      </c>
      <c r="H27" s="72">
        <v>3</v>
      </c>
      <c r="I27" s="72">
        <v>14</v>
      </c>
      <c r="J27" s="72">
        <v>9</v>
      </c>
      <c r="K27" s="72">
        <v>590</v>
      </c>
      <c r="L27" s="72">
        <v>651</v>
      </c>
      <c r="M27" s="72">
        <v>1447</v>
      </c>
      <c r="N27" s="72">
        <v>1192</v>
      </c>
      <c r="O27" s="72">
        <v>1364</v>
      </c>
      <c r="P27" s="72">
        <v>1401</v>
      </c>
      <c r="Q27" s="72">
        <v>532</v>
      </c>
      <c r="R27" s="72">
        <v>876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124</v>
      </c>
      <c r="D28" s="26">
        <f t="shared" si="0"/>
        <v>25075</v>
      </c>
      <c r="E28" s="27">
        <f t="shared" si="3"/>
        <v>11520</v>
      </c>
      <c r="F28" s="27">
        <f t="shared" si="4"/>
        <v>13555</v>
      </c>
      <c r="G28" s="72">
        <v>80</v>
      </c>
      <c r="H28" s="72">
        <v>75</v>
      </c>
      <c r="I28" s="72">
        <v>471</v>
      </c>
      <c r="J28" s="72">
        <v>433</v>
      </c>
      <c r="K28" s="72">
        <v>2353</v>
      </c>
      <c r="L28" s="72">
        <v>2308</v>
      </c>
      <c r="M28" s="72">
        <v>4201</v>
      </c>
      <c r="N28" s="72">
        <v>4584</v>
      </c>
      <c r="O28" s="72">
        <v>3306</v>
      </c>
      <c r="P28" s="72">
        <v>3599</v>
      </c>
      <c r="Q28" s="72">
        <v>1109</v>
      </c>
      <c r="R28" s="72">
        <v>2556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125</v>
      </c>
      <c r="D29" s="26">
        <f t="shared" si="0"/>
        <v>26241</v>
      </c>
      <c r="E29" s="27">
        <f t="shared" si="3"/>
        <v>11057</v>
      </c>
      <c r="F29" s="27">
        <f t="shared" si="4"/>
        <v>15184</v>
      </c>
      <c r="G29" s="72">
        <v>199</v>
      </c>
      <c r="H29" s="72">
        <v>157</v>
      </c>
      <c r="I29" s="72">
        <v>965</v>
      </c>
      <c r="J29" s="72">
        <v>1023</v>
      </c>
      <c r="K29" s="72">
        <v>2829</v>
      </c>
      <c r="L29" s="72">
        <v>2775</v>
      </c>
      <c r="M29" s="72">
        <v>3369</v>
      </c>
      <c r="N29" s="72">
        <v>5898</v>
      </c>
      <c r="O29" s="72">
        <v>2754</v>
      </c>
      <c r="P29" s="72">
        <v>3570</v>
      </c>
      <c r="Q29" s="72">
        <v>941</v>
      </c>
      <c r="R29" s="72">
        <v>1761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128</v>
      </c>
      <c r="D30" s="26">
        <f t="shared" ref="D30" si="5">E30+F30</f>
        <v>283</v>
      </c>
      <c r="E30" s="27">
        <f t="shared" ref="E30" si="6">G30+I30+K30+O30+Q30+M30</f>
        <v>166</v>
      </c>
      <c r="F30" s="27">
        <f t="shared" ref="F30" si="7">H30+J30+L30+P30+R30+N30</f>
        <v>117</v>
      </c>
      <c r="G30" s="72">
        <v>0</v>
      </c>
      <c r="H30" s="72">
        <v>0</v>
      </c>
      <c r="I30" s="72">
        <v>2</v>
      </c>
      <c r="J30" s="72">
        <v>2</v>
      </c>
      <c r="K30" s="72">
        <v>7</v>
      </c>
      <c r="L30" s="72">
        <v>9</v>
      </c>
      <c r="M30" s="72">
        <v>74</v>
      </c>
      <c r="N30" s="72">
        <v>37</v>
      </c>
      <c r="O30" s="72">
        <v>67</v>
      </c>
      <c r="P30" s="72">
        <v>44</v>
      </c>
      <c r="Q30" s="72">
        <v>16</v>
      </c>
      <c r="R30" s="72">
        <v>25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8880</v>
      </c>
      <c r="E36" s="27">
        <f t="shared" si="3"/>
        <v>4104</v>
      </c>
      <c r="F36" s="27">
        <f t="shared" si="4"/>
        <v>4776</v>
      </c>
      <c r="G36" s="27">
        <v>3</v>
      </c>
      <c r="H36" s="27">
        <v>7</v>
      </c>
      <c r="I36" s="27">
        <v>48</v>
      </c>
      <c r="J36" s="27">
        <v>37</v>
      </c>
      <c r="K36" s="27">
        <v>124</v>
      </c>
      <c r="L36" s="27">
        <v>130</v>
      </c>
      <c r="M36" s="27">
        <v>1329</v>
      </c>
      <c r="N36" s="27">
        <v>1523</v>
      </c>
      <c r="O36" s="27">
        <v>1732</v>
      </c>
      <c r="P36" s="27">
        <v>1929</v>
      </c>
      <c r="Q36" s="27">
        <v>868</v>
      </c>
      <c r="R36" s="27">
        <v>1150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12680</v>
      </c>
      <c r="E37" s="27">
        <f t="shared" si="3"/>
        <v>6094</v>
      </c>
      <c r="F37" s="27">
        <f t="shared" si="4"/>
        <v>6586</v>
      </c>
      <c r="G37" s="27">
        <v>37</v>
      </c>
      <c r="H37" s="27">
        <v>48</v>
      </c>
      <c r="I37" s="27">
        <v>209</v>
      </c>
      <c r="J37" s="27">
        <v>177</v>
      </c>
      <c r="K37" s="27">
        <v>1018</v>
      </c>
      <c r="L37" s="27">
        <v>954</v>
      </c>
      <c r="M37" s="27">
        <v>2128</v>
      </c>
      <c r="N37" s="27">
        <v>1962</v>
      </c>
      <c r="O37" s="27">
        <v>1919</v>
      </c>
      <c r="P37" s="27">
        <v>1878</v>
      </c>
      <c r="Q37" s="27">
        <v>783</v>
      </c>
      <c r="R37" s="27">
        <v>1567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9227</v>
      </c>
      <c r="E38" s="27">
        <f t="shared" si="3"/>
        <v>4031</v>
      </c>
      <c r="F38" s="27">
        <f t="shared" si="4"/>
        <v>5196</v>
      </c>
      <c r="G38" s="27">
        <v>8</v>
      </c>
      <c r="H38" s="27">
        <v>11</v>
      </c>
      <c r="I38" s="27">
        <v>69</v>
      </c>
      <c r="J38" s="27">
        <v>85</v>
      </c>
      <c r="K38" s="27">
        <v>1115</v>
      </c>
      <c r="L38" s="27">
        <v>986</v>
      </c>
      <c r="M38" s="27">
        <v>1378</v>
      </c>
      <c r="N38" s="27">
        <v>1953</v>
      </c>
      <c r="O38" s="27">
        <v>1116</v>
      </c>
      <c r="P38" s="27">
        <v>1499</v>
      </c>
      <c r="Q38" s="27">
        <v>345</v>
      </c>
      <c r="R38" s="27">
        <v>662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4061</v>
      </c>
      <c r="E39" s="27">
        <f t="shared" si="3"/>
        <v>1661</v>
      </c>
      <c r="F39" s="27">
        <f t="shared" si="4"/>
        <v>2400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646</v>
      </c>
      <c r="N39" s="27">
        <v>628</v>
      </c>
      <c r="O39" s="27">
        <v>656</v>
      </c>
      <c r="P39" s="27">
        <v>976</v>
      </c>
      <c r="Q39" s="27">
        <v>359</v>
      </c>
      <c r="R39" s="27">
        <v>796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1697</v>
      </c>
      <c r="E40" s="27">
        <f t="shared" si="3"/>
        <v>1047</v>
      </c>
      <c r="F40" s="27">
        <f t="shared" si="4"/>
        <v>650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52</v>
      </c>
      <c r="N40" s="27">
        <v>177</v>
      </c>
      <c r="O40" s="27">
        <v>689</v>
      </c>
      <c r="P40" s="27">
        <v>297</v>
      </c>
      <c r="Q40" s="27">
        <v>306</v>
      </c>
      <c r="R40" s="27">
        <v>176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4105</v>
      </c>
      <c r="E41" s="27">
        <f t="shared" si="3"/>
        <v>1918</v>
      </c>
      <c r="F41" s="27">
        <f t="shared" si="4"/>
        <v>2187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743</v>
      </c>
      <c r="N41" s="27">
        <v>509</v>
      </c>
      <c r="O41" s="27">
        <v>867</v>
      </c>
      <c r="P41" s="27">
        <v>926</v>
      </c>
      <c r="Q41" s="27">
        <v>308</v>
      </c>
      <c r="R41" s="27">
        <v>752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6.5" customHeight="1">
      <c r="A44" s="24">
        <v>24</v>
      </c>
      <c r="B44" s="38" t="s">
        <v>114</v>
      </c>
      <c r="C44" s="25" t="s">
        <v>115</v>
      </c>
      <c r="D44" s="26">
        <f t="shared" ref="D44" si="8">E44+F44</f>
        <v>153799</v>
      </c>
      <c r="E44" s="27">
        <f t="shared" ref="E44" si="9">G44+I44+K44+O44+Q44+M44</f>
        <v>68095</v>
      </c>
      <c r="F44" s="27">
        <f t="shared" ref="F44" si="10">H44+J44+L44+P44+R44+N44</f>
        <v>85704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33650</v>
      </c>
      <c r="N44" s="27">
        <v>33914</v>
      </c>
      <c r="O44" s="27">
        <v>23244</v>
      </c>
      <c r="P44" s="27">
        <v>26904</v>
      </c>
      <c r="Q44" s="27">
        <v>11201</v>
      </c>
      <c r="R44" s="27">
        <v>24886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1">E45+F45</f>
        <v>39627</v>
      </c>
      <c r="E45" s="27">
        <f t="shared" ref="E45" si="12">G45+I45+K45+O45+Q45+M45</f>
        <v>20393</v>
      </c>
      <c r="F45" s="27">
        <f t="shared" ref="F45" si="13">H45+J45+L45+P45+R45+N45</f>
        <v>19234</v>
      </c>
      <c r="G45" s="27">
        <v>639</v>
      </c>
      <c r="H45" s="27">
        <v>577</v>
      </c>
      <c r="I45" s="27">
        <v>3335</v>
      </c>
      <c r="J45" s="27">
        <v>3197</v>
      </c>
      <c r="K45" s="27">
        <v>16419</v>
      </c>
      <c r="L45" s="27">
        <v>15460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6713</v>
      </c>
      <c r="E46" s="27">
        <f t="shared" si="3"/>
        <v>3850</v>
      </c>
      <c r="F46" s="27">
        <f t="shared" si="4"/>
        <v>2863</v>
      </c>
      <c r="G46" s="27">
        <v>55</v>
      </c>
      <c r="H46" s="27">
        <v>58</v>
      </c>
      <c r="I46" s="27">
        <v>114</v>
      </c>
      <c r="J46" s="27">
        <v>102</v>
      </c>
      <c r="K46" s="27">
        <v>194</v>
      </c>
      <c r="L46" s="27">
        <v>178</v>
      </c>
      <c r="M46" s="27">
        <v>2234</v>
      </c>
      <c r="N46" s="27">
        <v>1736</v>
      </c>
      <c r="O46" s="27">
        <v>1083</v>
      </c>
      <c r="P46" s="27">
        <v>500</v>
      </c>
      <c r="Q46" s="27">
        <v>170</v>
      </c>
      <c r="R46" s="27">
        <v>289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396794</v>
      </c>
      <c r="E47" s="21">
        <f>G47+I47+K47+O47+Q47+M47</f>
        <v>183855</v>
      </c>
      <c r="F47" s="21">
        <f>H47+J47+L47+P47+R47+N47</f>
        <v>212939</v>
      </c>
      <c r="G47" s="21">
        <f t="shared" ref="G47:R47" si="15">SUM(G48:G51)</f>
        <v>1322</v>
      </c>
      <c r="H47" s="21">
        <f t="shared" si="15"/>
        <v>1212</v>
      </c>
      <c r="I47" s="21">
        <f t="shared" si="15"/>
        <v>6794</v>
      </c>
      <c r="J47" s="21">
        <f t="shared" si="15"/>
        <v>6600</v>
      </c>
      <c r="K47" s="21">
        <f t="shared" si="15"/>
        <v>32247</v>
      </c>
      <c r="L47" s="21">
        <f t="shared" si="15"/>
        <v>30655</v>
      </c>
      <c r="M47" s="21">
        <f t="shared" si="15"/>
        <v>68533</v>
      </c>
      <c r="N47" s="21">
        <f t="shared" si="15"/>
        <v>69989</v>
      </c>
      <c r="O47" s="21">
        <f t="shared" si="15"/>
        <v>52372</v>
      </c>
      <c r="P47" s="21">
        <f t="shared" si="15"/>
        <v>57543</v>
      </c>
      <c r="Q47" s="21">
        <f t="shared" si="15"/>
        <v>22587</v>
      </c>
      <c r="R47" s="21">
        <f t="shared" si="15"/>
        <v>46940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4"/>
        <v>372976</v>
      </c>
      <c r="E48" s="27">
        <f t="shared" ref="E48:E50" si="16">G48+I48+K48+O48+Q48+M48</f>
        <v>172877</v>
      </c>
      <c r="F48" s="27">
        <f t="shared" ref="F48:F50" si="17">H48+J48+L48+P48+R48+N48</f>
        <v>200099</v>
      </c>
      <c r="G48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1277</v>
      </c>
      <c r="H48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1149</v>
      </c>
      <c r="I48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6492</v>
      </c>
      <c r="J48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6303</v>
      </c>
      <c r="K48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29986</v>
      </c>
      <c r="L48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28558</v>
      </c>
      <c r="M48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64569</v>
      </c>
      <c r="N48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65610</v>
      </c>
      <c r="O48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49154</v>
      </c>
      <c r="P48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53889</v>
      </c>
      <c r="Q48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21399</v>
      </c>
      <c r="R48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44590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13034</v>
      </c>
      <c r="E49" s="27">
        <f t="shared" si="16"/>
        <v>6233</v>
      </c>
      <c r="F49" s="27">
        <f t="shared" si="17"/>
        <v>6801</v>
      </c>
      <c r="G49" s="26">
        <f>'Прил. 11 СОГАЗ'!F36</f>
        <v>39</v>
      </c>
      <c r="H49" s="26">
        <f>'Прил. 11 СОГАЗ'!G36</f>
        <v>52</v>
      </c>
      <c r="I49" s="26">
        <f>'Прил. 11 СОГАЗ'!H36</f>
        <v>216</v>
      </c>
      <c r="J49" s="26">
        <f>'Прил. 11 СОГАЗ'!I36</f>
        <v>187</v>
      </c>
      <c r="K49" s="26">
        <f>'Прил. 11 СОГАЗ'!J36</f>
        <v>1064</v>
      </c>
      <c r="L49" s="26">
        <f>'Прил. 11 СОГАЗ'!K36</f>
        <v>1005</v>
      </c>
      <c r="M49" s="26">
        <f>'Прил. 11 СОГАЗ'!L36</f>
        <v>2208</v>
      </c>
      <c r="N49" s="26">
        <f>'Прил. 11 СОГАЗ'!M36</f>
        <v>2077</v>
      </c>
      <c r="O49" s="26">
        <f>'Прил. 11 СОГАЗ'!N36</f>
        <v>1925</v>
      </c>
      <c r="P49" s="26">
        <f>'Прил. 11 СОГАЗ'!O36</f>
        <v>1899</v>
      </c>
      <c r="Q49" s="26">
        <f>'Прил. 11 СОГАЗ'!P36</f>
        <v>781</v>
      </c>
      <c r="R49" s="26">
        <f>'Прил. 11 СОГАЗ'!Q36</f>
        <v>1581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9711</v>
      </c>
      <c r="E50" s="27">
        <f t="shared" si="16"/>
        <v>4285</v>
      </c>
      <c r="F50" s="27">
        <f t="shared" si="17"/>
        <v>5426</v>
      </c>
      <c r="G50" s="26">
        <f>'Прил. 11 СОГАЗ'!F29+'Прил. 11 СОГАЗ'!F30+'Прил. 11 СОГАЗ'!F31</f>
        <v>5</v>
      </c>
      <c r="H50" s="26">
        <f>'Прил. 11 СОГАЗ'!G29+'Прил. 11 СОГАЗ'!G30+'Прил. 11 СОГАЗ'!G31</f>
        <v>6</v>
      </c>
      <c r="I50" s="26">
        <f>'Прил. 11 СОГАЗ'!H29+'Прил. 11 СОГАЗ'!H30+'Прил. 11 СОГАЗ'!H31</f>
        <v>57</v>
      </c>
      <c r="J50" s="26">
        <f>'Прил. 11 СОГАЗ'!I29+'Прил. 11 СОГАЗ'!I30+'Прил. 11 СОГАЗ'!I31</f>
        <v>82</v>
      </c>
      <c r="K50" s="26">
        <f>'Прил. 11 СОГАЗ'!J29+'Прил. 11 СОГАЗ'!J30+'Прил. 11 СОГАЗ'!J31</f>
        <v>1125</v>
      </c>
      <c r="L50" s="26">
        <f>'Прил. 11 СОГАЗ'!K29+'Прил. 11 СОГАЗ'!K30+'Прил. 11 СОГАЗ'!K31</f>
        <v>1023</v>
      </c>
      <c r="M50" s="26">
        <f>'Прил. 11 СОГАЗ'!L29+'Прил. 11 СОГАЗ'!L30+'Прил. 11 СОГАЗ'!L31</f>
        <v>1580</v>
      </c>
      <c r="N50" s="26">
        <f>'Прил. 11 СОГАЗ'!M29+'Прил. 11 СОГАЗ'!M30+'Прил. 11 СОГАЗ'!M31</f>
        <v>2061</v>
      </c>
      <c r="O50" s="26">
        <f>'Прил. 11 СОГАЗ'!N29+'Прил. 11 СОГАЗ'!N30+'Прил. 11 СОГАЗ'!N31</f>
        <v>1165</v>
      </c>
      <c r="P50" s="26">
        <f>'Прил. 11 СОГАЗ'!O29+'Прил. 11 СОГАЗ'!O30+'Прил. 11 СОГАЗ'!O31</f>
        <v>1573</v>
      </c>
      <c r="Q50" s="26">
        <f>'Прил. 11 СОГАЗ'!P29+'Прил. 11 СОГАЗ'!P30+'Прил. 11 СОГАЗ'!P31</f>
        <v>353</v>
      </c>
      <c r="R50" s="26">
        <f>'Прил. 11 СОГАЗ'!Q29+'Прил. 11 СОГАЗ'!Q30+'Прил. 11 СОГАЗ'!Q31</f>
        <v>681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1073</v>
      </c>
      <c r="E51" s="27">
        <f t="shared" ref="E51" si="19">G51+I51+K51+O51+Q51+M51</f>
        <v>460</v>
      </c>
      <c r="F51" s="27">
        <f t="shared" ref="F51" si="20">H51+J51+L51+P51+R51+N51</f>
        <v>613</v>
      </c>
      <c r="G51" s="26">
        <f>'Прил. 11 СОГАЗ'!F32+'Прил. 11 СОГАЗ'!F24</f>
        <v>1</v>
      </c>
      <c r="H51" s="26">
        <f>'Прил. 11 СОГАЗ'!G32+'Прил. 11 СОГАЗ'!G24</f>
        <v>5</v>
      </c>
      <c r="I51" s="26">
        <f>'Прил. 11 СОГАЗ'!H32+'Прил. 11 СОГАЗ'!H24</f>
        <v>29</v>
      </c>
      <c r="J51" s="26">
        <f>'Прил. 11 СОГАЗ'!I32+'Прил. 11 СОГАЗ'!I24</f>
        <v>28</v>
      </c>
      <c r="K51" s="26">
        <f>'Прил. 11 СОГАЗ'!J32+'Прил. 11 СОГАЗ'!J24</f>
        <v>72</v>
      </c>
      <c r="L51" s="26">
        <f>'Прил. 11 СОГАЗ'!K32+'Прил. 11 СОГАЗ'!K24</f>
        <v>69</v>
      </c>
      <c r="M51" s="26">
        <f>'Прил. 11 СОГАЗ'!L32+'Прил. 11 СОГАЗ'!L24</f>
        <v>176</v>
      </c>
      <c r="N51" s="26">
        <f>'Прил. 11 СОГАЗ'!M32+'Прил. 11 СОГАЗ'!M24</f>
        <v>241</v>
      </c>
      <c r="O51" s="26">
        <f>'Прил. 11 СОГАЗ'!N32+'Прил. 11 СОГАЗ'!N24</f>
        <v>128</v>
      </c>
      <c r="P51" s="26">
        <f>'Прил. 11 СОГАЗ'!O32+'Прил. 11 СОГАЗ'!O24</f>
        <v>182</v>
      </c>
      <c r="Q51" s="26">
        <f>'Прил. 11 СОГАЗ'!P32+'Прил. 11 СОГАЗ'!P24</f>
        <v>54</v>
      </c>
      <c r="R51" s="26">
        <f>'Прил. 11 СОГАЗ'!Q32+'Прил. 11 СОГАЗ'!Q24</f>
        <v>88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25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M16:P16"/>
    <mergeCell ref="M17:N17"/>
    <mergeCell ref="O17:P17"/>
    <mergeCell ref="A60:D60"/>
    <mergeCell ref="E60:F60"/>
    <mergeCell ref="G60:O60"/>
    <mergeCell ref="E56:F56"/>
    <mergeCell ref="G56:O56"/>
    <mergeCell ref="E57:F57"/>
    <mergeCell ref="G57:O57"/>
    <mergeCell ref="A59:D59"/>
    <mergeCell ref="E59:F59"/>
    <mergeCell ref="G59:O59"/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0" activePane="bottomRight" state="frozen"/>
      <selection activeCell="C63" sqref="C63"/>
      <selection pane="topRight" activeCell="C63" sqref="C63"/>
      <selection pane="bottomLeft" activeCell="C63" sqref="C63"/>
      <selection pane="bottomRight" activeCell="G22" sqref="G22:R4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130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113</v>
      </c>
      <c r="N17" s="104" t="s">
        <v>103</v>
      </c>
      <c r="O17" s="103" t="s">
        <v>112</v>
      </c>
      <c r="P17" s="104" t="s">
        <v>103</v>
      </c>
      <c r="Q17" s="15" t="s">
        <v>104</v>
      </c>
      <c r="R17" s="15" t="s">
        <v>105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246122</v>
      </c>
      <c r="E20" s="21">
        <f>G20+I20+K20+O20+Q20+M20</f>
        <v>112384</v>
      </c>
      <c r="F20" s="21">
        <f>H20+J20+L20+P20+R20+N20</f>
        <v>133738</v>
      </c>
      <c r="G20" s="21">
        <f>SUM(G22:G46)</f>
        <v>813</v>
      </c>
      <c r="H20" s="21">
        <f t="shared" ref="H20:R20" si="1">SUM(H22:H46)</f>
        <v>788</v>
      </c>
      <c r="I20" s="21">
        <f t="shared" si="1"/>
        <v>3943</v>
      </c>
      <c r="J20" s="21">
        <f t="shared" si="1"/>
        <v>3861</v>
      </c>
      <c r="K20" s="21">
        <f t="shared" si="1"/>
        <v>20751</v>
      </c>
      <c r="L20" s="21">
        <f t="shared" si="1"/>
        <v>19422</v>
      </c>
      <c r="M20" s="21">
        <f t="shared" si="1"/>
        <v>43353</v>
      </c>
      <c r="N20" s="21">
        <f t="shared" si="1"/>
        <v>44727</v>
      </c>
      <c r="O20" s="21">
        <f t="shared" si="1"/>
        <v>30177</v>
      </c>
      <c r="P20" s="21">
        <f t="shared" si="1"/>
        <v>34850</v>
      </c>
      <c r="Q20" s="21">
        <f t="shared" si="1"/>
        <v>13347</v>
      </c>
      <c r="R20" s="21">
        <f t="shared" si="1"/>
        <v>30090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126</v>
      </c>
      <c r="D21" s="26">
        <f t="shared" si="0"/>
        <v>148623</v>
      </c>
      <c r="E21" s="27">
        <f>G21+I21+K21+O21+Q21+M21</f>
        <v>67061</v>
      </c>
      <c r="F21" s="27">
        <f>H21+J21+L21+P21+R21+N21</f>
        <v>81562</v>
      </c>
      <c r="G21" s="63">
        <f>SUM(G22:G30)</f>
        <v>410</v>
      </c>
      <c r="H21" s="63">
        <f t="shared" ref="H21:R21" si="2">SUM(H22:H30)</f>
        <v>398</v>
      </c>
      <c r="I21" s="63">
        <f t="shared" si="2"/>
        <v>2065</v>
      </c>
      <c r="J21" s="63">
        <f t="shared" si="2"/>
        <v>1991</v>
      </c>
      <c r="K21" s="63">
        <f t="shared" si="2"/>
        <v>13053</v>
      </c>
      <c r="L21" s="63">
        <f t="shared" si="2"/>
        <v>12162</v>
      </c>
      <c r="M21" s="63">
        <f t="shared" si="2"/>
        <v>25596</v>
      </c>
      <c r="N21" s="63">
        <f t="shared" si="2"/>
        <v>25106</v>
      </c>
      <c r="O21" s="63">
        <f t="shared" si="2"/>
        <v>17322</v>
      </c>
      <c r="P21" s="63">
        <f t="shared" si="2"/>
        <v>21103</v>
      </c>
      <c r="Q21" s="63">
        <f t="shared" si="2"/>
        <v>8615</v>
      </c>
      <c r="R21" s="63">
        <f t="shared" si="2"/>
        <v>20802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118</v>
      </c>
      <c r="D22" s="26">
        <f t="shared" si="0"/>
        <v>25923</v>
      </c>
      <c r="E22" s="27">
        <f t="shared" ref="E22:E46" si="3">G22+I22+K22+O22+Q22+M22</f>
        <v>11767</v>
      </c>
      <c r="F22" s="27">
        <f t="shared" ref="F22:F46" si="4">H22+J22+L22+P22+R22+N22</f>
        <v>14156</v>
      </c>
      <c r="G22" s="72">
        <v>7</v>
      </c>
      <c r="H22" s="72">
        <v>6</v>
      </c>
      <c r="I22" s="72">
        <v>43</v>
      </c>
      <c r="J22" s="72">
        <v>31</v>
      </c>
      <c r="K22" s="72">
        <v>2244</v>
      </c>
      <c r="L22" s="72">
        <v>2088</v>
      </c>
      <c r="M22" s="72">
        <v>5133</v>
      </c>
      <c r="N22" s="72">
        <v>4332</v>
      </c>
      <c r="O22" s="72">
        <v>2863</v>
      </c>
      <c r="P22" s="72">
        <v>3450</v>
      </c>
      <c r="Q22" s="72">
        <v>1477</v>
      </c>
      <c r="R22" s="72">
        <v>4249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119</v>
      </c>
      <c r="D23" s="26">
        <f t="shared" si="0"/>
        <v>36784</v>
      </c>
      <c r="E23" s="27">
        <f t="shared" si="3"/>
        <v>16416</v>
      </c>
      <c r="F23" s="27">
        <f t="shared" si="4"/>
        <v>20368</v>
      </c>
      <c r="G23" s="72">
        <v>104</v>
      </c>
      <c r="H23" s="72">
        <v>101</v>
      </c>
      <c r="I23" s="72">
        <v>576</v>
      </c>
      <c r="J23" s="72">
        <v>552</v>
      </c>
      <c r="K23" s="72">
        <v>3193</v>
      </c>
      <c r="L23" s="72">
        <v>2949</v>
      </c>
      <c r="M23" s="72">
        <v>5407</v>
      </c>
      <c r="N23" s="72">
        <v>5420</v>
      </c>
      <c r="O23" s="72">
        <v>4508</v>
      </c>
      <c r="P23" s="72">
        <v>5475</v>
      </c>
      <c r="Q23" s="72">
        <v>2628</v>
      </c>
      <c r="R23" s="72">
        <v>5871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120</v>
      </c>
      <c r="D24" s="26">
        <f t="shared" si="0"/>
        <v>5931</v>
      </c>
      <c r="E24" s="27">
        <f t="shared" si="3"/>
        <v>2897</v>
      </c>
      <c r="F24" s="27">
        <f t="shared" si="4"/>
        <v>3034</v>
      </c>
      <c r="G24" s="72">
        <v>11</v>
      </c>
      <c r="H24" s="72">
        <v>16</v>
      </c>
      <c r="I24" s="72">
        <v>92</v>
      </c>
      <c r="J24" s="72">
        <v>105</v>
      </c>
      <c r="K24" s="72">
        <v>552</v>
      </c>
      <c r="L24" s="72">
        <v>517</v>
      </c>
      <c r="M24" s="72">
        <v>1122</v>
      </c>
      <c r="N24" s="72">
        <v>1130</v>
      </c>
      <c r="O24" s="72">
        <v>888</v>
      </c>
      <c r="P24" s="72">
        <v>880</v>
      </c>
      <c r="Q24" s="72">
        <v>232</v>
      </c>
      <c r="R24" s="72">
        <v>386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121</v>
      </c>
      <c r="D25" s="26">
        <f t="shared" si="0"/>
        <v>7428</v>
      </c>
      <c r="E25" s="27">
        <f t="shared" si="3"/>
        <v>3415</v>
      </c>
      <c r="F25" s="27">
        <f t="shared" si="4"/>
        <v>4013</v>
      </c>
      <c r="G25" s="72">
        <v>13</v>
      </c>
      <c r="H25" s="72">
        <v>20</v>
      </c>
      <c r="I25" s="72">
        <v>93</v>
      </c>
      <c r="J25" s="72">
        <v>111</v>
      </c>
      <c r="K25" s="72">
        <v>611</v>
      </c>
      <c r="L25" s="72">
        <v>587</v>
      </c>
      <c r="M25" s="72">
        <v>1174</v>
      </c>
      <c r="N25" s="72">
        <v>1015</v>
      </c>
      <c r="O25" s="72">
        <v>1019</v>
      </c>
      <c r="P25" s="72">
        <v>1110</v>
      </c>
      <c r="Q25" s="72">
        <v>505</v>
      </c>
      <c r="R25" s="72">
        <v>1170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122</v>
      </c>
      <c r="D26" s="26">
        <f t="shared" si="0"/>
        <v>24760</v>
      </c>
      <c r="E26" s="27">
        <f t="shared" si="3"/>
        <v>10977</v>
      </c>
      <c r="F26" s="27">
        <f t="shared" si="4"/>
        <v>13783</v>
      </c>
      <c r="G26" s="72">
        <v>118</v>
      </c>
      <c r="H26" s="72">
        <v>109</v>
      </c>
      <c r="I26" s="72">
        <v>558</v>
      </c>
      <c r="J26" s="72">
        <v>549</v>
      </c>
      <c r="K26" s="72">
        <v>2103</v>
      </c>
      <c r="L26" s="72">
        <v>1894</v>
      </c>
      <c r="M26" s="72">
        <v>4372</v>
      </c>
      <c r="N26" s="72">
        <v>4379</v>
      </c>
      <c r="O26" s="72">
        <v>2521</v>
      </c>
      <c r="P26" s="72">
        <v>3373</v>
      </c>
      <c r="Q26" s="72">
        <v>1305</v>
      </c>
      <c r="R26" s="72">
        <v>3479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123</v>
      </c>
      <c r="D27" s="26">
        <f t="shared" si="0"/>
        <v>15150</v>
      </c>
      <c r="E27" s="27">
        <f t="shared" si="3"/>
        <v>6578</v>
      </c>
      <c r="F27" s="27">
        <f t="shared" si="4"/>
        <v>8572</v>
      </c>
      <c r="G27" s="72">
        <v>83</v>
      </c>
      <c r="H27" s="72">
        <v>82</v>
      </c>
      <c r="I27" s="72">
        <v>406</v>
      </c>
      <c r="J27" s="72">
        <v>384</v>
      </c>
      <c r="K27" s="72">
        <v>1342</v>
      </c>
      <c r="L27" s="72">
        <v>1205</v>
      </c>
      <c r="M27" s="72">
        <v>2474</v>
      </c>
      <c r="N27" s="72">
        <v>2901</v>
      </c>
      <c r="O27" s="72">
        <v>1550</v>
      </c>
      <c r="P27" s="72">
        <v>2028</v>
      </c>
      <c r="Q27" s="72">
        <v>723</v>
      </c>
      <c r="R27" s="72">
        <v>1972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124</v>
      </c>
      <c r="D28" s="26">
        <f t="shared" si="0"/>
        <v>370</v>
      </c>
      <c r="E28" s="27">
        <f t="shared" si="3"/>
        <v>243</v>
      </c>
      <c r="F28" s="27">
        <f t="shared" si="4"/>
        <v>127</v>
      </c>
      <c r="G28" s="72">
        <v>0</v>
      </c>
      <c r="H28" s="72">
        <v>1</v>
      </c>
      <c r="I28" s="72">
        <v>8</v>
      </c>
      <c r="J28" s="72">
        <v>3</v>
      </c>
      <c r="K28" s="72">
        <v>25</v>
      </c>
      <c r="L28" s="72">
        <v>36</v>
      </c>
      <c r="M28" s="72">
        <v>111</v>
      </c>
      <c r="N28" s="72">
        <v>53</v>
      </c>
      <c r="O28" s="72">
        <v>81</v>
      </c>
      <c r="P28" s="72">
        <v>27</v>
      </c>
      <c r="Q28" s="72">
        <v>18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125</v>
      </c>
      <c r="D29" s="26">
        <f t="shared" si="0"/>
        <v>16341</v>
      </c>
      <c r="E29" s="27">
        <f t="shared" si="3"/>
        <v>7168</v>
      </c>
      <c r="F29" s="27">
        <f t="shared" si="4"/>
        <v>9173</v>
      </c>
      <c r="G29" s="72">
        <v>19</v>
      </c>
      <c r="H29" s="72">
        <v>18</v>
      </c>
      <c r="I29" s="72">
        <v>48</v>
      </c>
      <c r="J29" s="72">
        <v>58</v>
      </c>
      <c r="K29" s="72">
        <v>1730</v>
      </c>
      <c r="L29" s="72">
        <v>1765</v>
      </c>
      <c r="M29" s="72">
        <v>2949</v>
      </c>
      <c r="N29" s="72">
        <v>3431</v>
      </c>
      <c r="O29" s="72">
        <v>1751</v>
      </c>
      <c r="P29" s="72">
        <v>2465</v>
      </c>
      <c r="Q29" s="72">
        <v>671</v>
      </c>
      <c r="R29" s="72">
        <v>1436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128</v>
      </c>
      <c r="D30" s="26">
        <f t="shared" ref="D30" si="5">E30+F30</f>
        <v>15936</v>
      </c>
      <c r="E30" s="27">
        <f t="shared" ref="E30" si="6">G30+I30+K30+O30+Q30+M30</f>
        <v>7600</v>
      </c>
      <c r="F30" s="27">
        <f t="shared" ref="F30" si="7">H30+J30+L30+P30+R30+N30</f>
        <v>8336</v>
      </c>
      <c r="G30" s="72">
        <v>55</v>
      </c>
      <c r="H30" s="72">
        <v>45</v>
      </c>
      <c r="I30" s="72">
        <v>241</v>
      </c>
      <c r="J30" s="72">
        <v>198</v>
      </c>
      <c r="K30" s="72">
        <v>1253</v>
      </c>
      <c r="L30" s="72">
        <v>1121</v>
      </c>
      <c r="M30" s="72">
        <v>2854</v>
      </c>
      <c r="N30" s="72">
        <v>2445</v>
      </c>
      <c r="O30" s="72">
        <v>2141</v>
      </c>
      <c r="P30" s="72">
        <v>2295</v>
      </c>
      <c r="Q30" s="72">
        <v>1056</v>
      </c>
      <c r="R30" s="72">
        <v>2232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8024</v>
      </c>
      <c r="E36" s="27">
        <f t="shared" si="3"/>
        <v>3613</v>
      </c>
      <c r="F36" s="27">
        <f t="shared" si="4"/>
        <v>4411</v>
      </c>
      <c r="G36" s="27">
        <v>24</v>
      </c>
      <c r="H36" s="27">
        <v>27</v>
      </c>
      <c r="I36" s="27">
        <v>162</v>
      </c>
      <c r="J36" s="27">
        <v>148</v>
      </c>
      <c r="K36" s="27">
        <v>772</v>
      </c>
      <c r="L36" s="27">
        <v>714</v>
      </c>
      <c r="M36" s="27">
        <v>1106</v>
      </c>
      <c r="N36" s="27">
        <v>1677</v>
      </c>
      <c r="O36" s="27">
        <v>1109</v>
      </c>
      <c r="P36" s="27">
        <v>1294</v>
      </c>
      <c r="Q36" s="27">
        <v>440</v>
      </c>
      <c r="R36" s="27">
        <v>551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2274</v>
      </c>
      <c r="E37" s="27">
        <f t="shared" si="3"/>
        <v>977</v>
      </c>
      <c r="F37" s="27">
        <f t="shared" si="4"/>
        <v>1297</v>
      </c>
      <c r="G37" s="27">
        <v>0</v>
      </c>
      <c r="H37" s="27">
        <v>0</v>
      </c>
      <c r="I37" s="27">
        <v>4</v>
      </c>
      <c r="J37" s="27">
        <v>4</v>
      </c>
      <c r="K37" s="27">
        <v>166</v>
      </c>
      <c r="L37" s="27">
        <v>129</v>
      </c>
      <c r="M37" s="27">
        <v>448</v>
      </c>
      <c r="N37" s="27">
        <v>406</v>
      </c>
      <c r="O37" s="27">
        <v>239</v>
      </c>
      <c r="P37" s="27">
        <v>381</v>
      </c>
      <c r="Q37" s="27">
        <v>120</v>
      </c>
      <c r="R37" s="27">
        <v>377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20901</v>
      </c>
      <c r="E38" s="27">
        <f t="shared" si="3"/>
        <v>9230</v>
      </c>
      <c r="F38" s="27">
        <f t="shared" si="4"/>
        <v>11671</v>
      </c>
      <c r="G38" s="27">
        <v>130</v>
      </c>
      <c r="H38" s="27">
        <v>111</v>
      </c>
      <c r="I38" s="27">
        <v>769</v>
      </c>
      <c r="J38" s="27">
        <v>739</v>
      </c>
      <c r="K38" s="27">
        <v>2482</v>
      </c>
      <c r="L38" s="27">
        <v>2326</v>
      </c>
      <c r="M38" s="27">
        <v>3236</v>
      </c>
      <c r="N38" s="27">
        <v>4669</v>
      </c>
      <c r="O38" s="27">
        <v>1994</v>
      </c>
      <c r="P38" s="27">
        <v>2453</v>
      </c>
      <c r="Q38" s="27">
        <v>619</v>
      </c>
      <c r="R38" s="27">
        <v>1373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1704</v>
      </c>
      <c r="E39" s="27">
        <f t="shared" si="3"/>
        <v>666</v>
      </c>
      <c r="F39" s="27">
        <f t="shared" si="4"/>
        <v>1038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339</v>
      </c>
      <c r="N39" s="27">
        <v>314</v>
      </c>
      <c r="O39" s="27">
        <v>209</v>
      </c>
      <c r="P39" s="27">
        <v>370</v>
      </c>
      <c r="Q39" s="27">
        <v>118</v>
      </c>
      <c r="R39" s="27">
        <v>354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572</v>
      </c>
      <c r="E40" s="27">
        <f t="shared" si="3"/>
        <v>338</v>
      </c>
      <c r="F40" s="27">
        <f t="shared" si="4"/>
        <v>234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29</v>
      </c>
      <c r="N40" s="27">
        <v>57</v>
      </c>
      <c r="O40" s="27">
        <v>231</v>
      </c>
      <c r="P40" s="27">
        <v>135</v>
      </c>
      <c r="Q40" s="27">
        <v>78</v>
      </c>
      <c r="R40" s="27">
        <v>42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4793</v>
      </c>
      <c r="E41" s="27">
        <f t="shared" si="3"/>
        <v>2765</v>
      </c>
      <c r="F41" s="27">
        <f t="shared" si="4"/>
        <v>2028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1194</v>
      </c>
      <c r="N41" s="27">
        <v>637</v>
      </c>
      <c r="O41" s="27">
        <v>1172</v>
      </c>
      <c r="P41" s="27">
        <v>829</v>
      </c>
      <c r="Q41" s="27">
        <v>399</v>
      </c>
      <c r="R41" s="27">
        <v>562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114</v>
      </c>
      <c r="C44" s="25" t="s">
        <v>115</v>
      </c>
      <c r="D44" s="26">
        <f t="shared" ref="D44" si="8">E44+F44</f>
        <v>45751</v>
      </c>
      <c r="E44" s="27">
        <f t="shared" ref="E44" si="9">G44+I44+K44+O44+Q44+M44</f>
        <v>20546</v>
      </c>
      <c r="F44" s="27">
        <f t="shared" ref="F44" si="10">H44+J44+L44+P44+R44+N44</f>
        <v>25205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10272</v>
      </c>
      <c r="N44" s="27">
        <v>11118</v>
      </c>
      <c r="O44" s="27">
        <v>7363</v>
      </c>
      <c r="P44" s="27">
        <v>8148</v>
      </c>
      <c r="Q44" s="27">
        <v>2911</v>
      </c>
      <c r="R44" s="27">
        <v>5939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1">E45+F45</f>
        <v>10514</v>
      </c>
      <c r="E45" s="27">
        <f t="shared" ref="E45" si="12">G45+I45+K45+O45+Q45+M45</f>
        <v>5333</v>
      </c>
      <c r="F45" s="27">
        <f t="shared" ref="F45" si="13">H45+J45+L45+P45+R45+N45</f>
        <v>5181</v>
      </c>
      <c r="G45" s="27">
        <v>218</v>
      </c>
      <c r="H45" s="27">
        <v>222</v>
      </c>
      <c r="I45" s="27">
        <v>898</v>
      </c>
      <c r="J45" s="27">
        <v>925</v>
      </c>
      <c r="K45" s="27">
        <v>4217</v>
      </c>
      <c r="L45" s="27">
        <v>4034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2966</v>
      </c>
      <c r="E46" s="27">
        <f t="shared" si="3"/>
        <v>1855</v>
      </c>
      <c r="F46" s="27">
        <f t="shared" si="4"/>
        <v>1111</v>
      </c>
      <c r="G46" s="27">
        <v>31</v>
      </c>
      <c r="H46" s="27">
        <v>30</v>
      </c>
      <c r="I46" s="27">
        <v>45</v>
      </c>
      <c r="J46" s="27">
        <v>54</v>
      </c>
      <c r="K46" s="27">
        <v>61</v>
      </c>
      <c r="L46" s="27">
        <v>57</v>
      </c>
      <c r="M46" s="27">
        <v>1133</v>
      </c>
      <c r="N46" s="27">
        <v>743</v>
      </c>
      <c r="O46" s="27">
        <v>538</v>
      </c>
      <c r="P46" s="27">
        <v>137</v>
      </c>
      <c r="Q46" s="27">
        <v>47</v>
      </c>
      <c r="R46" s="27">
        <v>90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246122</v>
      </c>
      <c r="E47" s="21">
        <f>G47+I47+K47+O47+Q47+M47</f>
        <v>112384</v>
      </c>
      <c r="F47" s="21">
        <f>H47+J47+L47+P47+R47+N47</f>
        <v>133738</v>
      </c>
      <c r="G47" s="21">
        <f t="shared" ref="G47:R47" si="15">SUM(G48:G51)</f>
        <v>813</v>
      </c>
      <c r="H47" s="21">
        <f t="shared" si="15"/>
        <v>788</v>
      </c>
      <c r="I47" s="21">
        <f t="shared" si="15"/>
        <v>3943</v>
      </c>
      <c r="J47" s="21">
        <f t="shared" si="15"/>
        <v>3861</v>
      </c>
      <c r="K47" s="21">
        <f t="shared" si="15"/>
        <v>20751</v>
      </c>
      <c r="L47" s="21">
        <f t="shared" si="15"/>
        <v>19422</v>
      </c>
      <c r="M47" s="21">
        <f t="shared" si="15"/>
        <v>43353</v>
      </c>
      <c r="N47" s="21">
        <f t="shared" si="15"/>
        <v>44727</v>
      </c>
      <c r="O47" s="21">
        <f t="shared" si="15"/>
        <v>30177</v>
      </c>
      <c r="P47" s="21">
        <f t="shared" si="15"/>
        <v>34850</v>
      </c>
      <c r="Q47" s="21">
        <f t="shared" si="15"/>
        <v>13347</v>
      </c>
      <c r="R47" s="21">
        <f t="shared" si="15"/>
        <v>30090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4"/>
        <v>215629</v>
      </c>
      <c r="E48" s="27">
        <f t="shared" ref="E48:E50" si="16">G48+I48+K48+O48+Q48+M48</f>
        <v>98851</v>
      </c>
      <c r="F48" s="27">
        <f t="shared" ref="F48:F50" si="17">H48+J48+L48+P48+R48+N48</f>
        <v>116778</v>
      </c>
      <c r="G48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680</v>
      </c>
      <c r="H48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675</v>
      </c>
      <c r="I48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3049</v>
      </c>
      <c r="J48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3006</v>
      </c>
      <c r="K48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17199</v>
      </c>
      <c r="L48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16128</v>
      </c>
      <c r="M48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38380</v>
      </c>
      <c r="N48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37909</v>
      </c>
      <c r="O48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27178</v>
      </c>
      <c r="P48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31082</v>
      </c>
      <c r="Q48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12365</v>
      </c>
      <c r="R48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27978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2097</v>
      </c>
      <c r="E49" s="27">
        <f t="shared" si="16"/>
        <v>911</v>
      </c>
      <c r="F49" s="27">
        <f t="shared" si="17"/>
        <v>1186</v>
      </c>
      <c r="G49" s="26">
        <f>'Прил. 11 АЛЬФА'!F36</f>
        <v>0</v>
      </c>
      <c r="H49" s="26">
        <f>'Прил. 11 АЛЬФА'!G36</f>
        <v>0</v>
      </c>
      <c r="I49" s="26">
        <f>'Прил. 11 АЛЬФА'!H36</f>
        <v>3</v>
      </c>
      <c r="J49" s="26">
        <f>'Прил. 11 АЛЬФА'!I36</f>
        <v>1</v>
      </c>
      <c r="K49" s="26">
        <f>'Прил. 11 АЛЬФА'!J36</f>
        <v>164</v>
      </c>
      <c r="L49" s="26">
        <f>'Прил. 11 АЛЬФА'!K36</f>
        <v>122</v>
      </c>
      <c r="M49" s="26">
        <f>'Прил. 11 АЛЬФА'!L36</f>
        <v>413</v>
      </c>
      <c r="N49" s="26">
        <f>'Прил. 11 АЛЬФА'!M36</f>
        <v>349</v>
      </c>
      <c r="O49" s="26">
        <f>'Прил. 11 АЛЬФА'!N36</f>
        <v>219</v>
      </c>
      <c r="P49" s="26">
        <f>'Прил. 11 АЛЬФА'!O36</f>
        <v>351</v>
      </c>
      <c r="Q49" s="26">
        <f>'Прил. 11 АЛЬФА'!P36</f>
        <v>112</v>
      </c>
      <c r="R49" s="26">
        <f>'Прил. 11 АЛЬФА'!Q36</f>
        <v>363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22474</v>
      </c>
      <c r="E50" s="27">
        <f t="shared" si="16"/>
        <v>9959</v>
      </c>
      <c r="F50" s="27">
        <f t="shared" si="17"/>
        <v>12515</v>
      </c>
      <c r="G50" s="26">
        <f>'Прил. 11 АЛЬФА'!F29+'Прил. 11 АЛЬФА'!F30+'Прил. 11 АЛЬФА'!F31</f>
        <v>127</v>
      </c>
      <c r="H50" s="26">
        <f>'Прил. 11 АЛЬФА'!G29+'Прил. 11 АЛЬФА'!G30+'Прил. 11 АЛЬФА'!G31</f>
        <v>106</v>
      </c>
      <c r="I50" s="26">
        <f>'Прил. 11 АЛЬФА'!H29+'Прил. 11 АЛЬФА'!H30+'Прил. 11 АЛЬФА'!H31</f>
        <v>779</v>
      </c>
      <c r="J50" s="26">
        <f>'Прил. 11 АЛЬФА'!I29+'Прил. 11 АЛЬФА'!I30+'Прил. 11 АЛЬФА'!I31</f>
        <v>752</v>
      </c>
      <c r="K50" s="26">
        <f>'Прил. 11 АЛЬФА'!J29+'Прил. 11 АЛЬФА'!J30+'Прил. 11 АЛЬФА'!J31</f>
        <v>2637</v>
      </c>
      <c r="L50" s="26">
        <f>'Прил. 11 АЛЬФА'!K29+'Прил. 11 АЛЬФА'!K30+'Прил. 11 АЛЬФА'!K31</f>
        <v>2489</v>
      </c>
      <c r="M50" s="26">
        <f>'Прил. 11 АЛЬФА'!L29+'Прил. 11 АЛЬФА'!L30+'Прил. 11 АЛЬФА'!L31</f>
        <v>3664</v>
      </c>
      <c r="N50" s="26">
        <f>'Прил. 11 АЛЬФА'!M29+'Прил. 11 АЛЬФА'!M30+'Прил. 11 АЛЬФА'!M31</f>
        <v>5175</v>
      </c>
      <c r="O50" s="26">
        <f>'Прил. 11 АЛЬФА'!N29+'Прил. 11 АЛЬФА'!N30+'Прил. 11 АЛЬФА'!N31</f>
        <v>2101</v>
      </c>
      <c r="P50" s="26">
        <f>'Прил. 11 АЛЬФА'!O29+'Прил. 11 АЛЬФА'!O30+'Прил. 11 АЛЬФА'!O31</f>
        <v>2559</v>
      </c>
      <c r="Q50" s="26">
        <f>'Прил. 11 АЛЬФА'!P29+'Прил. 11 АЛЬФА'!P30+'Прил. 11 АЛЬФА'!P31</f>
        <v>651</v>
      </c>
      <c r="R50" s="26">
        <f>'Прил. 11 АЛЬФА'!Q29+'Прил. 11 АЛЬФА'!Q30+'Прил. 11 АЛЬФА'!Q31</f>
        <v>1434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5922</v>
      </c>
      <c r="E51" s="27">
        <f t="shared" ref="E51" si="19">G51+I51+K51+O51+Q51+M51</f>
        <v>2663</v>
      </c>
      <c r="F51" s="27">
        <f t="shared" ref="F51" si="20">H51+J51+L51+P51+R51+N51</f>
        <v>3259</v>
      </c>
      <c r="G51" s="26">
        <f>'Прил. 11 АЛЬФА'!F32+'Прил. 11 АЛЬФА'!F24</f>
        <v>6</v>
      </c>
      <c r="H51" s="26">
        <f>'Прил. 11 АЛЬФА'!G32+'Прил. 11 АЛЬФА'!G24</f>
        <v>7</v>
      </c>
      <c r="I51" s="26">
        <f>'Прил. 11 АЛЬФА'!H32+'Прил. 11 АЛЬФА'!H24</f>
        <v>112</v>
      </c>
      <c r="J51" s="26">
        <f>'Прил. 11 АЛЬФА'!I32+'Прил. 11 АЛЬФА'!I24</f>
        <v>102</v>
      </c>
      <c r="K51" s="26">
        <f>'Прил. 11 АЛЬФА'!J32+'Прил. 11 АЛЬФА'!J24</f>
        <v>751</v>
      </c>
      <c r="L51" s="26">
        <f>'Прил. 11 АЛЬФА'!K32+'Прил. 11 АЛЬФА'!K24</f>
        <v>683</v>
      </c>
      <c r="M51" s="26">
        <f>'Прил. 11 АЛЬФА'!L32+'Прил. 11 АЛЬФА'!L24</f>
        <v>896</v>
      </c>
      <c r="N51" s="26">
        <f>'Прил. 11 АЛЬФА'!M32+'Прил. 11 АЛЬФА'!M24</f>
        <v>1294</v>
      </c>
      <c r="O51" s="26">
        <f>'Прил. 11 АЛЬФА'!N32+'Прил. 11 АЛЬФА'!N24</f>
        <v>679</v>
      </c>
      <c r="P51" s="26">
        <f>'Прил. 11 АЛЬФА'!O32+'Прил. 11 АЛЬФА'!O24</f>
        <v>858</v>
      </c>
      <c r="Q51" s="26">
        <f>'Прил. 11 АЛЬФА'!P32+'Прил. 11 АЛЬФА'!P24</f>
        <v>219</v>
      </c>
      <c r="R51" s="26">
        <f>'Прил. 11 АЛЬФА'!Q32+'Прил. 11 АЛЬФА'!Q24</f>
        <v>315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A60:D60"/>
    <mergeCell ref="E60:F60"/>
    <mergeCell ref="G60:O60"/>
    <mergeCell ref="E57:F57"/>
    <mergeCell ref="E56:F56"/>
    <mergeCell ref="G56:O56"/>
    <mergeCell ref="G57:O57"/>
    <mergeCell ref="A59:D59"/>
    <mergeCell ref="E59:F59"/>
    <mergeCell ref="G59:O59"/>
    <mergeCell ref="A8:R8"/>
    <mergeCell ref="A9:R9"/>
    <mergeCell ref="D12:P12"/>
    <mergeCell ref="D13:P13"/>
    <mergeCell ref="G10:J10"/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I10" sqref="I10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131</v>
      </c>
      <c r="J10" s="9" t="s">
        <v>127</v>
      </c>
      <c r="N10" s="11"/>
    </row>
    <row r="11" spans="1:17" s="9" customFormat="1" ht="20.25">
      <c r="N11" s="47"/>
      <c r="O11" s="70"/>
    </row>
    <row r="12" spans="1:17" s="12" customFormat="1" ht="18.75">
      <c r="C12" s="94" t="s">
        <v>61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113</v>
      </c>
      <c r="M17" s="107"/>
      <c r="N17" s="106" t="s">
        <v>112</v>
      </c>
      <c r="O17" s="107" t="s">
        <v>103</v>
      </c>
      <c r="P17" s="59" t="s">
        <v>104</v>
      </c>
      <c r="Q17" s="59" t="s">
        <v>105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262809</v>
      </c>
      <c r="D20" s="53">
        <f>'Прил. 11 СОГАЗ'!D20+'Прил. 11 АЛЬФА'!D20</f>
        <v>121648</v>
      </c>
      <c r="E20" s="53">
        <f>'Прил. 11 СОГАЗ'!E20+'Прил. 11 АЛЬФА'!E20</f>
        <v>141161</v>
      </c>
      <c r="F20" s="53">
        <f>'Прил. 11 СОГАЗ'!F20+'Прил. 11 АЛЬФА'!F20</f>
        <v>971</v>
      </c>
      <c r="G20" s="53">
        <f>'Прил. 11 СОГАЗ'!G20+'Прил. 11 АЛЬФА'!G20</f>
        <v>924</v>
      </c>
      <c r="H20" s="53">
        <f>'Прил. 11 СОГАЗ'!H20+'Прил. 11 АЛЬФА'!H20</f>
        <v>4421</v>
      </c>
      <c r="I20" s="53">
        <f>'Прил. 11 СОГАЗ'!I20+'Прил. 11 АЛЬФА'!I20</f>
        <v>4257</v>
      </c>
      <c r="J20" s="53">
        <f>'Прил. 11 СОГАЗ'!J20+'Прил. 11 АЛЬФА'!J20</f>
        <v>19861</v>
      </c>
      <c r="K20" s="53">
        <f>'Прил. 11 СОГАЗ'!K20+'Прил. 11 АЛЬФА'!K20</f>
        <v>18589</v>
      </c>
      <c r="L20" s="53">
        <f>'Прил. 11 СОГАЗ'!L20+'Прил. 11 АЛЬФА'!L20</f>
        <v>45584</v>
      </c>
      <c r="M20" s="53">
        <f>'Прил. 11 СОГАЗ'!M20+'Прил. 11 АЛЬФА'!M20</f>
        <v>45849</v>
      </c>
      <c r="N20" s="53">
        <f>'Прил. 11 СОГАЗ'!N20+'Прил. 11 АЛЬФА'!N20</f>
        <v>34958</v>
      </c>
      <c r="O20" s="53">
        <f>'Прил. 11 СОГАЗ'!O20+'Прил. 11 АЛЬФА'!O20</f>
        <v>38409</v>
      </c>
      <c r="P20" s="53">
        <f>'Прил. 11 СОГАЗ'!P20+'Прил. 11 АЛЬФА'!P20</f>
        <v>15853</v>
      </c>
      <c r="Q20" s="53">
        <f>'Прил. 11 СОГАЗ'!Q20+'Прил. 11 АЛЬФА'!Q20</f>
        <v>33133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7564</v>
      </c>
      <c r="D21" s="53">
        <f>'Прил. 11 СОГАЗ'!D21+'Прил. 11 АЛЬФА'!D21</f>
        <v>3578</v>
      </c>
      <c r="E21" s="53">
        <f>'Прил. 11 СОГАЗ'!E21+'Прил. 11 АЛЬФА'!E21</f>
        <v>3986</v>
      </c>
      <c r="F21" s="53">
        <f>'Прил. 11 СОГАЗ'!F21+'Прил. 11 АЛЬФА'!F21</f>
        <v>20</v>
      </c>
      <c r="G21" s="53">
        <f>'Прил. 11 СОГАЗ'!G21+'Прил. 11 АЛЬФА'!G21</f>
        <v>24</v>
      </c>
      <c r="H21" s="53">
        <f>'Прил. 11 СОГАЗ'!H21+'Прил. 11 АЛЬФА'!H21</f>
        <v>153</v>
      </c>
      <c r="I21" s="53">
        <f>'Прил. 11 СОГАЗ'!I21+'Прил. 11 АЛЬФА'!I21</f>
        <v>130</v>
      </c>
      <c r="J21" s="53">
        <f>'Прил. 11 СОГАЗ'!J21+'Прил. 11 АЛЬФА'!J21</f>
        <v>628</v>
      </c>
      <c r="K21" s="53">
        <f>'Прил. 11 СОГАЗ'!K21+'Прил. 11 АЛЬФА'!K21</f>
        <v>533</v>
      </c>
      <c r="L21" s="53">
        <f>'Прил. 11 СОГАЗ'!L21+'Прил. 11 АЛЬФА'!L21</f>
        <v>1446</v>
      </c>
      <c r="M21" s="53">
        <f>'Прил. 11 СОГАЗ'!M21+'Прил. 11 АЛЬФА'!M21</f>
        <v>1388</v>
      </c>
      <c r="N21" s="53">
        <f>'Прил. 11 СОГАЗ'!N21+'Прил. 11 АЛЬФА'!N21</f>
        <v>936</v>
      </c>
      <c r="O21" s="53">
        <f>'Прил. 11 СОГАЗ'!O21+'Прил. 11 АЛЬФА'!O21</f>
        <v>1123</v>
      </c>
      <c r="P21" s="53">
        <f>'Прил. 11 СОГАЗ'!P21+'Прил. 11 АЛЬФА'!P21</f>
        <v>395</v>
      </c>
      <c r="Q21" s="53">
        <f>'Прил. 11 СОГАЗ'!Q21+'Прил. 11 АЛЬФА'!Q21</f>
        <v>788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44647</v>
      </c>
      <c r="D22" s="53">
        <f>'Прил. 11 СОГАЗ'!D22+'Прил. 11 АЛЬФА'!D22</f>
        <v>19207</v>
      </c>
      <c r="E22" s="53">
        <f>'Прил. 11 СОГАЗ'!E22+'Прил. 11 АЛЬФА'!E22</f>
        <v>25440</v>
      </c>
      <c r="F22" s="53">
        <f>'Прил. 11 СОГАЗ'!F22+'Прил. 11 АЛЬФА'!F22</f>
        <v>220</v>
      </c>
      <c r="G22" s="53">
        <f>'Прил. 11 СОГАЗ'!G22+'Прил. 11 АЛЬФА'!G22</f>
        <v>175</v>
      </c>
      <c r="H22" s="53">
        <f>'Прил. 11 СОГАЗ'!H22+'Прил. 11 АЛЬФА'!H22</f>
        <v>1023</v>
      </c>
      <c r="I22" s="53">
        <f>'Прил. 11 СОГАЗ'!I22+'Прил. 11 АЛЬФА'!I22</f>
        <v>1081</v>
      </c>
      <c r="J22" s="53">
        <f>'Прил. 11 СОГАЗ'!J22+'Прил. 11 АЛЬФА'!J22</f>
        <v>4723</v>
      </c>
      <c r="K22" s="53">
        <f>'Прил. 11 СОГАЗ'!K22+'Прил. 11 АЛЬФА'!K22</f>
        <v>4723</v>
      </c>
      <c r="L22" s="53">
        <f>'Прил. 11 СОГАЗ'!L22+'Прил. 11 АЛЬФА'!L22</f>
        <v>6785</v>
      </c>
      <c r="M22" s="53">
        <f>'Прил. 11 СОГАЗ'!M22+'Прил. 11 АЛЬФА'!M22</f>
        <v>9940</v>
      </c>
      <c r="N22" s="53">
        <f>'Прил. 11 СОГАЗ'!N22+'Прил. 11 АЛЬФА'!N22</f>
        <v>4781</v>
      </c>
      <c r="O22" s="53">
        <f>'Прил. 11 СОГАЗ'!O22+'Прил. 11 АЛЬФА'!O22</f>
        <v>6241</v>
      </c>
      <c r="P22" s="53">
        <f>'Прил. 11 СОГАЗ'!P22+'Прил. 11 АЛЬФА'!P22</f>
        <v>1675</v>
      </c>
      <c r="Q22" s="53">
        <f>'Прил. 11 СОГАЗ'!Q22+'Прил. 11 АЛЬФА'!Q22</f>
        <v>3280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956</v>
      </c>
      <c r="D24" s="53">
        <f>'Прил. 11 СОГАЗ'!D24+'Прил. 11 АЛЬФА'!D24</f>
        <v>487</v>
      </c>
      <c r="E24" s="53">
        <f>'Прил. 11 СОГАЗ'!E24+'Прил. 11 АЛЬФА'!E24</f>
        <v>469</v>
      </c>
      <c r="F24" s="53">
        <f>'Прил. 11 СОГАЗ'!F24+'Прил. 11 АЛЬФА'!F24</f>
        <v>3</v>
      </c>
      <c r="G24" s="53">
        <f>'Прил. 11 СОГАЗ'!G24+'Прил. 11 АЛЬФА'!G24</f>
        <v>2</v>
      </c>
      <c r="H24" s="53">
        <f>'Прил. 11 СОГАЗ'!H24+'Прил. 11 АЛЬФА'!H24</f>
        <v>12</v>
      </c>
      <c r="I24" s="53">
        <f>'Прил. 11 СОГАЗ'!I24+'Прил. 11 АЛЬФА'!I24</f>
        <v>7</v>
      </c>
      <c r="J24" s="53">
        <f>'Прил. 11 СОГАЗ'!J24+'Прил. 11 АЛЬФА'!J24</f>
        <v>75</v>
      </c>
      <c r="K24" s="53">
        <f>'Прил. 11 СОГАЗ'!K24+'Прил. 11 АЛЬФА'!K24</f>
        <v>70</v>
      </c>
      <c r="L24" s="53">
        <f>'Прил. 11 СОГАЗ'!L24+'Прил. 11 АЛЬФА'!L24</f>
        <v>171</v>
      </c>
      <c r="M24" s="53">
        <f>'Прил. 11 СОГАЗ'!M24+'Прил. 11 АЛЬФА'!M24</f>
        <v>146</v>
      </c>
      <c r="N24" s="53">
        <f>'Прил. 11 СОГАЗ'!N24+'Прил. 11 АЛЬФА'!N24</f>
        <v>170</v>
      </c>
      <c r="O24" s="53">
        <f>'Прил. 11 СОГАЗ'!O24+'Прил. 11 АЛЬФА'!O24</f>
        <v>180</v>
      </c>
      <c r="P24" s="53">
        <f>'Прил. 11 СОГАЗ'!P24+'Прил. 11 АЛЬФА'!P24</f>
        <v>56</v>
      </c>
      <c r="Q24" s="53">
        <f>'Прил. 11 СОГАЗ'!Q24+'Прил. 11 АЛЬФА'!Q24</f>
        <v>64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35771</v>
      </c>
      <c r="D25" s="53">
        <f>'Прил. 11 СОГАЗ'!D25+'Прил. 11 АЛЬФА'!D25</f>
        <v>17183</v>
      </c>
      <c r="E25" s="53">
        <f>'Прил. 11 СОГАЗ'!E25+'Прил. 11 АЛЬФА'!E25</f>
        <v>18588</v>
      </c>
      <c r="F25" s="53">
        <f>'Прил. 11 СОГАЗ'!F25+'Прил. 11 АЛЬФА'!F25</f>
        <v>104</v>
      </c>
      <c r="G25" s="53">
        <f>'Прил. 11 СОГАЗ'!G25+'Прил. 11 АЛЬФА'!G25</f>
        <v>99</v>
      </c>
      <c r="H25" s="53">
        <f>'Прил. 11 СОГАЗ'!H25+'Прил. 11 АЛЬФА'!H25</f>
        <v>489</v>
      </c>
      <c r="I25" s="53">
        <f>'Прил. 11 СОГАЗ'!I25+'Прил. 11 АЛЬФА'!I25</f>
        <v>534</v>
      </c>
      <c r="J25" s="53">
        <f>'Прил. 11 СОГАЗ'!J25+'Прил. 11 АЛЬФА'!J25</f>
        <v>2649</v>
      </c>
      <c r="K25" s="53">
        <f>'Прил. 11 СОГАЗ'!K25+'Прил. 11 АЛЬФА'!K25</f>
        <v>2568</v>
      </c>
      <c r="L25" s="53">
        <f>'Прил. 11 СОГАЗ'!L25+'Прил. 11 АЛЬФА'!L25</f>
        <v>6642</v>
      </c>
      <c r="M25" s="53">
        <f>'Прил. 11 СОГАЗ'!M25+'Прил. 11 АЛЬФА'!M25</f>
        <v>5789</v>
      </c>
      <c r="N25" s="53">
        <f>'Прил. 11 СОГАЗ'!N25+'Прил. 11 АЛЬФА'!N25</f>
        <v>5078</v>
      </c>
      <c r="O25" s="53">
        <f>'Прил. 11 СОГАЗ'!O25+'Прил. 11 АЛЬФА'!O25</f>
        <v>5040</v>
      </c>
      <c r="P25" s="53">
        <f>'Прил. 11 СОГАЗ'!P25+'Прил. 11 АЛЬФА'!P25</f>
        <v>2221</v>
      </c>
      <c r="Q25" s="53">
        <f>'Прил. 11 СОГАЗ'!Q25+'Прил. 11 АЛЬФА'!Q25</f>
        <v>4558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442</v>
      </c>
      <c r="D26" s="53">
        <f>'Прил. 11 СОГАЗ'!D26+'Прил. 11 АЛЬФА'!D26</f>
        <v>221</v>
      </c>
      <c r="E26" s="53">
        <f>'Прил. 11 СОГАЗ'!E26+'Прил. 11 АЛЬФА'!E26</f>
        <v>221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3</v>
      </c>
      <c r="J26" s="53">
        <f>'Прил. 11 СОГАЗ'!J26+'Прил. 11 АЛЬФА'!J26</f>
        <v>22</v>
      </c>
      <c r="K26" s="53">
        <f>'Прил. 11 СОГАЗ'!K26+'Прил. 11 АЛЬФА'!K26</f>
        <v>19</v>
      </c>
      <c r="L26" s="53">
        <f>'Прил. 11 СОГАЗ'!L26+'Прил. 11 АЛЬФА'!L26</f>
        <v>83</v>
      </c>
      <c r="M26" s="53">
        <f>'Прил. 11 СОГАЗ'!M26+'Прил. 11 АЛЬФА'!M26</f>
        <v>55</v>
      </c>
      <c r="N26" s="53">
        <f>'Прил. 11 СОГАЗ'!N26+'Прил. 11 АЛЬФА'!N26</f>
        <v>79</v>
      </c>
      <c r="O26" s="53">
        <f>'Прил. 11 СОГАЗ'!O26+'Прил. 11 АЛЬФА'!O26</f>
        <v>65</v>
      </c>
      <c r="P26" s="53">
        <f>'Прил. 11 СОГАЗ'!P26+'Прил. 11 АЛЬФА'!P26</f>
        <v>34</v>
      </c>
      <c r="Q26" s="53">
        <f>'Прил. 11 СОГАЗ'!Q26+'Прил. 11 АЛЬФА'!Q26</f>
        <v>79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3745</v>
      </c>
      <c r="D27" s="53">
        <f>'Прил. 11 СОГАЗ'!D27+'Прил. 11 АЛЬФА'!D27</f>
        <v>1667</v>
      </c>
      <c r="E27" s="53">
        <f>'Прил. 11 СОГАЗ'!E27+'Прил. 11 АЛЬФА'!E27</f>
        <v>2078</v>
      </c>
      <c r="F27" s="53">
        <f>'Прил. 11 СОГАЗ'!F27+'Прил. 11 АЛЬФА'!F27</f>
        <v>5</v>
      </c>
      <c r="G27" s="53">
        <f>'Прил. 11 СОГАЗ'!G27+'Прил. 11 АЛЬФА'!G27</f>
        <v>12</v>
      </c>
      <c r="H27" s="53">
        <f>'Прил. 11 СОГАЗ'!H27+'Прил. 11 АЛЬФА'!H27</f>
        <v>76</v>
      </c>
      <c r="I27" s="53">
        <f>'Прил. 11 СОГАЗ'!I27+'Прил. 11 АЛЬФА'!I27</f>
        <v>78</v>
      </c>
      <c r="J27" s="53">
        <f>'Прил. 11 СОГАЗ'!J27+'Прил. 11 АЛЬФА'!J27</f>
        <v>499</v>
      </c>
      <c r="K27" s="53">
        <f>'Прил. 11 СОГАЗ'!K27+'Прил. 11 АЛЬФА'!K27</f>
        <v>463</v>
      </c>
      <c r="L27" s="53">
        <f>'Прил. 11 СОГАЗ'!L27+'Прил. 11 АЛЬФА'!L27</f>
        <v>589</v>
      </c>
      <c r="M27" s="53">
        <f>'Прил. 11 СОГАЗ'!M27+'Прил. 11 АЛЬФА'!M27</f>
        <v>851</v>
      </c>
      <c r="N27" s="53">
        <f>'Прил. 11 СОГАЗ'!N27+'Прил. 11 АЛЬФА'!N27</f>
        <v>396</v>
      </c>
      <c r="O27" s="53">
        <f>'Прил. 11 СОГАЗ'!O27+'Прил. 11 АЛЬФА'!O27</f>
        <v>491</v>
      </c>
      <c r="P27" s="53">
        <f>'Прил. 11 СОГАЗ'!P27+'Прил. 11 АЛЬФА'!P27</f>
        <v>102</v>
      </c>
      <c r="Q27" s="53">
        <f>'Прил. 11 СОГАЗ'!Q27+'Прил. 11 АЛЬФА'!Q27</f>
        <v>183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27533</v>
      </c>
      <c r="D28" s="53">
        <f>'Прил. 11 СОГАЗ'!D28+'Прил. 11 АЛЬФА'!D28</f>
        <v>12787</v>
      </c>
      <c r="E28" s="53">
        <f>'Прил. 11 СОГАЗ'!E28+'Прил. 11 АЛЬФА'!E28</f>
        <v>14746</v>
      </c>
      <c r="F28" s="53">
        <f>'Прил. 11 СОГАЗ'!F28+'Прил. 11 АЛЬФА'!F28</f>
        <v>85</v>
      </c>
      <c r="G28" s="53">
        <f>'Прил. 11 СОГАЗ'!G28+'Прил. 11 АЛЬФА'!G28</f>
        <v>72</v>
      </c>
      <c r="H28" s="53">
        <f>'Прил. 11 СОГАЗ'!H28+'Прил. 11 АЛЬФА'!H28</f>
        <v>497</v>
      </c>
      <c r="I28" s="53">
        <f>'Прил. 11 СОГАЗ'!I28+'Прил. 11 АЛЬФА'!I28</f>
        <v>438</v>
      </c>
      <c r="J28" s="53">
        <f>'Прил. 11 СОГАЗ'!J28+'Прил. 11 АЛЬФА'!J28</f>
        <v>2609</v>
      </c>
      <c r="K28" s="53">
        <f>'Прил. 11 СОГАЗ'!K28+'Прил. 11 АЛЬФА'!K28</f>
        <v>2560</v>
      </c>
      <c r="L28" s="53">
        <f>'Прил. 11 СОГАЗ'!L28+'Прил. 11 АЛЬФА'!L28</f>
        <v>4909</v>
      </c>
      <c r="M28" s="53">
        <f>'Прил. 11 СОГАЗ'!M28+'Прил. 11 АЛЬФА'!M28</f>
        <v>5250</v>
      </c>
      <c r="N28" s="53">
        <f>'Прил. 11 СОГАЗ'!N28+'Прил. 11 АЛЬФА'!N28</f>
        <v>3526</v>
      </c>
      <c r="O28" s="53">
        <f>'Прил. 11 СОГАЗ'!O28+'Прил. 11 АЛЬФА'!O28</f>
        <v>3788</v>
      </c>
      <c r="P28" s="53">
        <f>'Прил. 11 СОГАЗ'!P28+'Прил. 11 АЛЬФА'!P28</f>
        <v>1161</v>
      </c>
      <c r="Q28" s="53">
        <f>'Прил. 11 СОГАЗ'!Q28+'Прил. 11 АЛЬФА'!Q28</f>
        <v>2638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12881</v>
      </c>
      <c r="D29" s="53">
        <f>'Прил. 11 СОГАЗ'!D29+'Прил. 11 АЛЬФА'!D29</f>
        <v>5683</v>
      </c>
      <c r="E29" s="53">
        <f>'Прил. 11 СОГАЗ'!E29+'Прил. 11 АЛЬФА'!E29</f>
        <v>7198</v>
      </c>
      <c r="F29" s="53">
        <f>'Прил. 11 СОГАЗ'!F29+'Прил. 11 АЛЬФА'!F29</f>
        <v>45</v>
      </c>
      <c r="G29" s="53">
        <f>'Прил. 11 СОГАЗ'!G29+'Прил. 11 АЛЬФА'!G29</f>
        <v>35</v>
      </c>
      <c r="H29" s="53">
        <f>'Прил. 11 СОГАЗ'!H29+'Прил. 11 АЛЬФА'!H29</f>
        <v>323</v>
      </c>
      <c r="I29" s="53">
        <f>'Прил. 11 СОГАЗ'!I29+'Прил. 11 АЛЬФА'!I29</f>
        <v>313</v>
      </c>
      <c r="J29" s="53">
        <f>'Прил. 11 СОГАЗ'!J29+'Прил. 11 АЛЬФА'!J29</f>
        <v>1383</v>
      </c>
      <c r="K29" s="53">
        <f>'Прил. 11 СОГАЗ'!K29+'Прил. 11 АЛЬФА'!K29</f>
        <v>1272</v>
      </c>
      <c r="L29" s="53">
        <f>'Прил. 11 СОГАЗ'!L29+'Прил. 11 АЛЬФА'!L29</f>
        <v>2143</v>
      </c>
      <c r="M29" s="53">
        <f>'Прил. 11 СОГАЗ'!M29+'Прил. 11 АЛЬФА'!M29</f>
        <v>2766</v>
      </c>
      <c r="N29" s="53">
        <f>'Прил. 11 СОГАЗ'!N29+'Прил. 11 АЛЬФА'!N29</f>
        <v>1335</v>
      </c>
      <c r="O29" s="53">
        <f>'Прил. 11 СОГАЗ'!O29+'Прил. 11 АЛЬФА'!O29</f>
        <v>1758</v>
      </c>
      <c r="P29" s="53">
        <f>'Прил. 11 СОГАЗ'!P29+'Прил. 11 АЛЬФА'!P29</f>
        <v>454</v>
      </c>
      <c r="Q29" s="53">
        <f>'Прил. 11 СОГАЗ'!Q29+'Прил. 11 АЛЬФА'!Q29</f>
        <v>1054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7749</v>
      </c>
      <c r="D30" s="53">
        <f>'Прил. 11 СОГАЗ'!D30+'Прил. 11 АЛЬФА'!D30</f>
        <v>3195</v>
      </c>
      <c r="E30" s="53">
        <f>'Прил. 11 СОГАЗ'!E30+'Прил. 11 АЛЬФА'!E30</f>
        <v>4554</v>
      </c>
      <c r="F30" s="53">
        <f>'Прил. 11 СОГАЗ'!F30+'Прил. 11 АЛЬФА'!F30</f>
        <v>47</v>
      </c>
      <c r="G30" s="53">
        <f>'Прил. 11 СОГАЗ'!G30+'Прил. 11 АЛЬФА'!G30</f>
        <v>37</v>
      </c>
      <c r="H30" s="53">
        <f>'Прил. 11 СОГАЗ'!H30+'Прил. 11 АЛЬФА'!H30</f>
        <v>237</v>
      </c>
      <c r="I30" s="53">
        <f>'Прил. 11 СОГАЗ'!I30+'Прил. 11 АЛЬФА'!I30</f>
        <v>255</v>
      </c>
      <c r="J30" s="53">
        <f>'Прил. 11 СОГАЗ'!J30+'Прил. 11 АЛЬФА'!J30</f>
        <v>1167</v>
      </c>
      <c r="K30" s="53">
        <f>'Прил. 11 СОГАЗ'!K30+'Прил. 11 АЛЬФА'!K30</f>
        <v>1110</v>
      </c>
      <c r="L30" s="53">
        <f>'Прил. 11 СОГАЗ'!L30+'Прил. 11 АЛЬФА'!L30</f>
        <v>1003</v>
      </c>
      <c r="M30" s="53">
        <f>'Прил. 11 СОГАЗ'!M30+'Прил. 11 АЛЬФА'!M30</f>
        <v>2089</v>
      </c>
      <c r="N30" s="53">
        <f>'Прил. 11 СОГАЗ'!N30+'Прил. 11 АЛЬФА'!N30</f>
        <v>597</v>
      </c>
      <c r="O30" s="53">
        <f>'Прил. 11 СОГАЗ'!O30+'Прил. 11 АЛЬФА'!O30</f>
        <v>837</v>
      </c>
      <c r="P30" s="53">
        <f>'Прил. 11 СОГАЗ'!P30+'Прил. 11 АЛЬФА'!P30</f>
        <v>144</v>
      </c>
      <c r="Q30" s="53">
        <f>'Прил. 11 СОГАЗ'!Q30+'Прил. 11 АЛЬФА'!Q30</f>
        <v>226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11555</v>
      </c>
      <c r="D31" s="53">
        <f>'Прил. 11 СОГАЗ'!D31+'Прил. 11 АЛЬФА'!D31</f>
        <v>5366</v>
      </c>
      <c r="E31" s="53">
        <f>'Прил. 11 СОГАЗ'!E31+'Прил. 11 АЛЬФА'!E31</f>
        <v>6189</v>
      </c>
      <c r="F31" s="53">
        <f>'Прил. 11 СОГАЗ'!F31+'Прил. 11 АЛЬФА'!F31</f>
        <v>40</v>
      </c>
      <c r="G31" s="53">
        <f>'Прил. 11 СОГАЗ'!G31+'Прил. 11 АЛЬФА'!G31</f>
        <v>40</v>
      </c>
      <c r="H31" s="53">
        <f>'Прил. 11 СОГАЗ'!H31+'Прил. 11 АЛЬФА'!H31</f>
        <v>276</v>
      </c>
      <c r="I31" s="53">
        <f>'Прил. 11 СОГАЗ'!I31+'Прил. 11 АЛЬФА'!I31</f>
        <v>266</v>
      </c>
      <c r="J31" s="53">
        <f>'Прил. 11 СОГАЗ'!J31+'Прил. 11 АЛЬФА'!J31</f>
        <v>1212</v>
      </c>
      <c r="K31" s="53">
        <f>'Прил. 11 СОГАЗ'!K31+'Прил. 11 АЛЬФА'!K31</f>
        <v>1130</v>
      </c>
      <c r="L31" s="53">
        <f>'Прил. 11 СОГАЗ'!L31+'Прил. 11 АЛЬФА'!L31</f>
        <v>2098</v>
      </c>
      <c r="M31" s="53">
        <f>'Прил. 11 СОГАЗ'!M31+'Прил. 11 АЛЬФА'!M31</f>
        <v>2381</v>
      </c>
      <c r="N31" s="53">
        <f>'Прил. 11 СОГАЗ'!N31+'Прил. 11 АЛЬФА'!N31</f>
        <v>1334</v>
      </c>
      <c r="O31" s="53">
        <f>'Прил. 11 СОГАЗ'!O31+'Прил. 11 АЛЬФА'!O31</f>
        <v>1537</v>
      </c>
      <c r="P31" s="53">
        <f>'Прил. 11 СОГАЗ'!P31+'Прил. 11 АЛЬФА'!P31</f>
        <v>406</v>
      </c>
      <c r="Q31" s="53">
        <f>'Прил. 11 СОГАЗ'!Q31+'Прил. 11 АЛЬФА'!Q31</f>
        <v>835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6039</v>
      </c>
      <c r="D32" s="53">
        <f>'Прил. 11 СОГАЗ'!D32+'Прил. 11 АЛЬФА'!D32</f>
        <v>2636</v>
      </c>
      <c r="E32" s="53">
        <f>'Прил. 11 СОГАЗ'!E32+'Прил. 11 АЛЬФА'!E32</f>
        <v>3403</v>
      </c>
      <c r="F32" s="53">
        <f>'Прил. 11 СОГАЗ'!F32+'Прил. 11 АЛЬФА'!F32</f>
        <v>4</v>
      </c>
      <c r="G32" s="53">
        <f>'Прил. 11 СОГАЗ'!G32+'Прил. 11 АЛЬФА'!G32</f>
        <v>10</v>
      </c>
      <c r="H32" s="53">
        <f>'Прил. 11 СОГАЗ'!H32+'Прил. 11 АЛЬФА'!H32</f>
        <v>129</v>
      </c>
      <c r="I32" s="53">
        <f>'Прил. 11 СОГАЗ'!I32+'Прил. 11 АЛЬФА'!I32</f>
        <v>123</v>
      </c>
      <c r="J32" s="53">
        <f>'Прил. 11 СОГАЗ'!J32+'Прил. 11 АЛЬФА'!J32</f>
        <v>748</v>
      </c>
      <c r="K32" s="53">
        <f>'Прил. 11 СОГАЗ'!K32+'Прил. 11 АЛЬФА'!K32</f>
        <v>682</v>
      </c>
      <c r="L32" s="53">
        <f>'Прил. 11 СОГАЗ'!L32+'Прил. 11 АЛЬФА'!L32</f>
        <v>901</v>
      </c>
      <c r="M32" s="53">
        <f>'Прил. 11 СОГАЗ'!M32+'Прил. 11 АЛЬФА'!M32</f>
        <v>1389</v>
      </c>
      <c r="N32" s="53">
        <f>'Прил. 11 СОГАЗ'!N32+'Прил. 11 АЛЬФА'!N32</f>
        <v>637</v>
      </c>
      <c r="O32" s="53">
        <f>'Прил. 11 СОГАЗ'!O32+'Прил. 11 АЛЬФА'!O32</f>
        <v>860</v>
      </c>
      <c r="P32" s="53">
        <f>'Прил. 11 СОГАЗ'!P32+'Прил. 11 АЛЬФА'!P32</f>
        <v>217</v>
      </c>
      <c r="Q32" s="53">
        <f>'Прил. 11 СОГАЗ'!Q32+'Прил. 11 АЛЬФА'!Q32</f>
        <v>339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49840</v>
      </c>
      <c r="D33" s="53">
        <f>'Прил. 11 СОГАЗ'!D33+'Прил. 11 АЛЬФА'!D33</f>
        <v>22949</v>
      </c>
      <c r="E33" s="53">
        <f>'Прил. 11 СОГАЗ'!E33+'Прил. 11 АЛЬФА'!E33</f>
        <v>26891</v>
      </c>
      <c r="F33" s="53">
        <f>'Прил. 11 СОГАЗ'!F33+'Прил. 11 АЛЬФА'!F33</f>
        <v>149</v>
      </c>
      <c r="G33" s="53">
        <f>'Прил. 11 СОГАЗ'!G33+'Прил. 11 АЛЬФА'!G33</f>
        <v>123</v>
      </c>
      <c r="H33" s="53">
        <f>'Прил. 11 СОГАЗ'!H33+'Прил. 11 АЛЬФА'!H33</f>
        <v>673</v>
      </c>
      <c r="I33" s="53">
        <f>'Прил. 11 СОГАЗ'!I33+'Прил. 11 АЛЬФА'!I33</f>
        <v>654</v>
      </c>
      <c r="J33" s="53">
        <f>'Прил. 11 СОГАЗ'!J33+'Прил. 11 АЛЬФА'!J33</f>
        <v>3757</v>
      </c>
      <c r="K33" s="53">
        <f>'Прил. 11 СОГАЗ'!K33+'Прил. 11 АЛЬФА'!K33</f>
        <v>3493</v>
      </c>
      <c r="L33" s="53">
        <f>'Прил. 11 СОГАЗ'!L33+'Прил. 11 АЛЬФА'!L33</f>
        <v>9176</v>
      </c>
      <c r="M33" s="53">
        <f>'Прил. 11 СОГАЗ'!M33+'Прил. 11 АЛЬФА'!M33</f>
        <v>8603</v>
      </c>
      <c r="N33" s="53">
        <f>'Прил. 11 СОГАЗ'!N33+'Прил. 11 АЛЬФА'!N33</f>
        <v>6273</v>
      </c>
      <c r="O33" s="53">
        <f>'Прил. 11 СОГАЗ'!O33+'Прил. 11 АЛЬФА'!O33</f>
        <v>7203</v>
      </c>
      <c r="P33" s="53">
        <f>'Прил. 11 СОГАЗ'!P33+'Прил. 11 АЛЬФА'!P33</f>
        <v>2921</v>
      </c>
      <c r="Q33" s="53">
        <f>'Прил. 11 СОГАЗ'!Q33+'Прил. 11 АЛЬФА'!Q33</f>
        <v>6815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28308</v>
      </c>
      <c r="D34" s="53">
        <f>'Прил. 11 СОГАЗ'!D34+'Прил. 11 АЛЬФА'!D34</f>
        <v>13434</v>
      </c>
      <c r="E34" s="53">
        <f>'Прил. 11 СОГАЗ'!E34+'Прил. 11 АЛЬФА'!E34</f>
        <v>14874</v>
      </c>
      <c r="F34" s="53">
        <f>'Прил. 11 СОГАЗ'!F34+'Прил. 11 АЛЬФА'!F34</f>
        <v>64</v>
      </c>
      <c r="G34" s="53">
        <f>'Прил. 11 СОГАЗ'!G34+'Прил. 11 АЛЬФА'!G34</f>
        <v>73</v>
      </c>
      <c r="H34" s="53">
        <f>'Прил. 11 СОГАЗ'!H34+'Прил. 11 АЛЬФА'!H34</f>
        <v>403</v>
      </c>
      <c r="I34" s="53">
        <f>'Прил. 11 СОГАЗ'!I34+'Прил. 11 АЛЬФА'!I34</f>
        <v>384</v>
      </c>
      <c r="J34" s="53">
        <f>'Прил. 11 СОГАЗ'!J34+'Прил. 11 АЛЬФА'!J34</f>
        <v>2234</v>
      </c>
      <c r="K34" s="53">
        <f>'Прил. 11 СОГАЗ'!K34+'Прил. 11 АЛЬФА'!K34</f>
        <v>2140</v>
      </c>
      <c r="L34" s="53">
        <f>'Прил. 11 СОГАЗ'!L34+'Прил. 11 АЛЬФА'!L34</f>
        <v>5685</v>
      </c>
      <c r="M34" s="53">
        <f>'Прил. 11 СОГАЗ'!M34+'Прил. 11 АЛЬФА'!M34</f>
        <v>4967</v>
      </c>
      <c r="N34" s="53">
        <f>'Прил. 11 СОГАЗ'!N34+'Прил. 11 АЛЬФА'!N34</f>
        <v>3636</v>
      </c>
      <c r="O34" s="53">
        <f>'Прил. 11 СОГАЗ'!O34+'Прил. 11 АЛЬФА'!O34</f>
        <v>3884</v>
      </c>
      <c r="P34" s="53">
        <f>'Прил. 11 СОГАЗ'!P34+'Прил. 11 АЛЬФА'!P34</f>
        <v>1412</v>
      </c>
      <c r="Q34" s="53">
        <f>'Прил. 11 СОГАЗ'!Q34+'Прил. 11 АЛЬФА'!Q34</f>
        <v>3426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40656</v>
      </c>
      <c r="D35" s="53">
        <f>'Прил. 11 СОГАЗ'!D35+'Прил. 11 АЛЬФА'!D35</f>
        <v>18815</v>
      </c>
      <c r="E35" s="53">
        <f>'Прил. 11 СОГАЗ'!E35+'Прил. 11 АЛЬФА'!E35</f>
        <v>21841</v>
      </c>
      <c r="F35" s="53">
        <f>'Прил. 11 СОГАЗ'!F35+'Прил. 11 АЛЬФА'!F35</f>
        <v>97</v>
      </c>
      <c r="G35" s="53">
        <f>'Прил. 11 СОГАЗ'!G35+'Прил. 11 АЛЬФА'!G35</f>
        <v>89</v>
      </c>
      <c r="H35" s="53">
        <f>'Прил. 11 СОГАЗ'!H35+'Прил. 11 АЛЬФА'!H35</f>
        <v>542</v>
      </c>
      <c r="I35" s="53">
        <f>'Прил. 11 СОГАЗ'!I35+'Прил. 11 АЛЬФА'!I35</f>
        <v>520</v>
      </c>
      <c r="J35" s="53">
        <f>'Прил. 11 СОГАЗ'!J35+'Прил. 11 АЛЬФА'!J35</f>
        <v>3133</v>
      </c>
      <c r="K35" s="53">
        <f>'Прил. 11 СОГАЗ'!K35+'Прил. 11 АЛЬФА'!K35</f>
        <v>2944</v>
      </c>
      <c r="L35" s="53">
        <f>'Прил. 11 СОГАЗ'!L35+'Прил. 11 АЛЬФА'!L35</f>
        <v>6858</v>
      </c>
      <c r="M35" s="53">
        <f>'Прил. 11 СОГАЗ'!M35+'Прил. 11 АЛЬФА'!M35</f>
        <v>6445</v>
      </c>
      <c r="N35" s="53">
        <f>'Прил. 11 СОГАЗ'!N35+'Прил. 11 АЛЬФА'!N35</f>
        <v>5460</v>
      </c>
      <c r="O35" s="53">
        <f>'Прил. 11 СОГАЗ'!O35+'Прил. 11 АЛЬФА'!O35</f>
        <v>5988</v>
      </c>
      <c r="P35" s="53">
        <f>'Прил. 11 СОГАЗ'!P35+'Прил. 11 АЛЬФА'!P35</f>
        <v>2725</v>
      </c>
      <c r="Q35" s="53">
        <f>'Прил. 11 СОГАЗ'!Q35+'Прил. 11 АЛЬФА'!Q35</f>
        <v>5855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15131</v>
      </c>
      <c r="D36" s="53">
        <f>'Прил. 11 СОГАЗ'!D36+'Прил. 11 АЛЬФА'!D36</f>
        <v>7144</v>
      </c>
      <c r="E36" s="53">
        <f>'Прил. 11 СОГАЗ'!E36+'Прил. 11 АЛЬФА'!E36</f>
        <v>7987</v>
      </c>
      <c r="F36" s="53">
        <f>'Прил. 11 СОГАЗ'!F36+'Прил. 11 АЛЬФА'!F36</f>
        <v>39</v>
      </c>
      <c r="G36" s="53">
        <f>'Прил. 11 СОГАЗ'!G36+'Прил. 11 АЛЬФА'!G36</f>
        <v>52</v>
      </c>
      <c r="H36" s="53">
        <f>'Прил. 11 СОГАЗ'!H36+'Прил. 11 АЛЬФА'!H36</f>
        <v>219</v>
      </c>
      <c r="I36" s="53">
        <f>'Прил. 11 СОГАЗ'!I36+'Прил. 11 АЛЬФА'!I36</f>
        <v>188</v>
      </c>
      <c r="J36" s="53">
        <f>'Прил. 11 СОГАЗ'!J36+'Прил. 11 АЛЬФА'!J36</f>
        <v>1228</v>
      </c>
      <c r="K36" s="53">
        <f>'Прил. 11 СОГАЗ'!K36+'Прил. 11 АЛЬФА'!K36</f>
        <v>1127</v>
      </c>
      <c r="L36" s="53">
        <f>'Прил. 11 СОГАЗ'!L36+'Прил. 11 АЛЬФА'!L36</f>
        <v>2621</v>
      </c>
      <c r="M36" s="53">
        <f>'Прил. 11 СОГАЗ'!M36+'Прил. 11 АЛЬФА'!M36</f>
        <v>2426</v>
      </c>
      <c r="N36" s="53">
        <f>'Прил. 11 СОГАЗ'!N36+'Прил. 11 АЛЬФА'!N36</f>
        <v>2144</v>
      </c>
      <c r="O36" s="53">
        <f>'Прил. 11 СОГАЗ'!O36+'Прил. 11 АЛЬФА'!O36</f>
        <v>2250</v>
      </c>
      <c r="P36" s="53">
        <f>'Прил. 11 СОГАЗ'!P36+'Прил. 11 АЛЬФА'!P36</f>
        <v>893</v>
      </c>
      <c r="Q36" s="53">
        <f>'Прил. 11 СОГАЗ'!Q36+'Прил. 11 АЛЬФА'!Q36</f>
        <v>1944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1834</v>
      </c>
      <c r="D37" s="53">
        <f>'Прил. 11 СОГАЗ'!D37+'Прил. 11 АЛЬФА'!D37</f>
        <v>858</v>
      </c>
      <c r="E37" s="53">
        <f>'Прил. 11 СОГАЗ'!E37+'Прил. 11 АЛЬФА'!E37</f>
        <v>976</v>
      </c>
      <c r="F37" s="53">
        <f>'Прил. 11 СОГАЗ'!F37+'Прил. 11 АЛЬФА'!F37</f>
        <v>5</v>
      </c>
      <c r="G37" s="53">
        <f>'Прил. 11 СОГАЗ'!G37+'Прил. 11 АЛЬФА'!G37</f>
        <v>6</v>
      </c>
      <c r="H37" s="53">
        <f>'Прил. 11 СОГАЗ'!H37+'Прил. 11 АЛЬФА'!H37</f>
        <v>18</v>
      </c>
      <c r="I37" s="53">
        <f>'Прил. 11 СОГАЗ'!I37+'Прил. 11 АЛЬФА'!I37</f>
        <v>17</v>
      </c>
      <c r="J37" s="53">
        <f>'Прил. 11 СОГАЗ'!J37+'Прил. 11 АЛЬФА'!J37</f>
        <v>138</v>
      </c>
      <c r="K37" s="53">
        <f>'Прил. 11 СОГАЗ'!K37+'Прил. 11 АЛЬФА'!K37</f>
        <v>139</v>
      </c>
      <c r="L37" s="53">
        <f>'Прил. 11 СОГАЗ'!L37+'Прил. 11 АЛЬФА'!L37</f>
        <v>327</v>
      </c>
      <c r="M37" s="53">
        <f>'Прил. 11 СОГАЗ'!M37+'Прил. 11 АЛЬФА'!M37</f>
        <v>293</v>
      </c>
      <c r="N37" s="53">
        <f>'Прил. 11 СОГАЗ'!N37+'Прил. 11 АЛЬФА'!N37</f>
        <v>258</v>
      </c>
      <c r="O37" s="53">
        <f>'Прил. 11 СОГАЗ'!O37+'Прил. 11 АЛЬФА'!O37</f>
        <v>264</v>
      </c>
      <c r="P37" s="53">
        <f>'Прил. 11 СОГАЗ'!P37+'Прил. 11 АЛЬФА'!P37</f>
        <v>112</v>
      </c>
      <c r="Q37" s="53">
        <f>'Прил. 11 СОГАЗ'!Q37+'Прил. 11 АЛЬФА'!Q37</f>
        <v>257</v>
      </c>
    </row>
    <row r="38" spans="1:17" s="35" customFormat="1" ht="18.75">
      <c r="A38" s="50">
        <v>15</v>
      </c>
      <c r="B38" s="51" t="s">
        <v>93</v>
      </c>
      <c r="C38" s="52">
        <f t="shared" si="0"/>
        <v>4619</v>
      </c>
      <c r="D38" s="53">
        <f>'Прил. 11 СОГАЗ'!D38+'Прил. 11 АЛЬФА'!D38</f>
        <v>2191</v>
      </c>
      <c r="E38" s="53">
        <f>'Прил. 11 СОГАЗ'!E38+'Прил. 11 АЛЬФА'!E38</f>
        <v>2428</v>
      </c>
      <c r="F38" s="53">
        <f>'Прил. 11 СОГАЗ'!F38+'Прил. 11 АЛЬФА'!F38</f>
        <v>4</v>
      </c>
      <c r="G38" s="53">
        <f>'Прил. 11 СОГАЗ'!G38+'Прил. 11 АЛЬФА'!G38</f>
        <v>4</v>
      </c>
      <c r="H38" s="53">
        <f>'Прил. 11 СОГАЗ'!H38+'Прил. 11 АЛЬФА'!H38</f>
        <v>38</v>
      </c>
      <c r="I38" s="53">
        <f>'Прил. 11 СОГАЗ'!I38+'Прил. 11 АЛЬФА'!I38</f>
        <v>37</v>
      </c>
      <c r="J38" s="53">
        <f>'Прил. 11 СОГАЗ'!J38+'Прил. 11 АЛЬФА'!J38</f>
        <v>295</v>
      </c>
      <c r="K38" s="53">
        <f>'Прил. 11 СОГАЗ'!K38+'Прил. 11 АЛЬФА'!K38</f>
        <v>267</v>
      </c>
      <c r="L38" s="53">
        <f>'Прил. 11 СОГАЗ'!L38+'Прил. 11 АЛЬФА'!L38</f>
        <v>742</v>
      </c>
      <c r="M38" s="53">
        <f>'Прил. 11 СОГАЗ'!M38+'Прил. 11 АЛЬФА'!M38</f>
        <v>550</v>
      </c>
      <c r="N38" s="53">
        <f>'Прил. 11 СОГАЗ'!N38+'Прил. 11 АЛЬФА'!N38</f>
        <v>678</v>
      </c>
      <c r="O38" s="53">
        <f>'Прил. 11 СОГАЗ'!O38+'Прил. 11 АЛЬФА'!O38</f>
        <v>759</v>
      </c>
      <c r="P38" s="53">
        <f>'Прил. 11 СОГАЗ'!P38+'Прил. 11 АЛЬФА'!P38</f>
        <v>434</v>
      </c>
      <c r="Q38" s="53">
        <f>'Прил. 11 СОГАЗ'!Q38+'Прил. 11 АЛЬФА'!Q38</f>
        <v>811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40009</v>
      </c>
      <c r="D39" s="53">
        <f>'Прил. 11 СОГАЗ'!D39+'Прил. 11 АЛЬФА'!D39</f>
        <v>18318</v>
      </c>
      <c r="E39" s="53">
        <f>'Прил. 11 СОГАЗ'!E39+'Прил. 11 АЛЬФА'!E39</f>
        <v>21691</v>
      </c>
      <c r="F39" s="53">
        <f>'Прил. 11 СОГАЗ'!F39+'Прил. 11 АЛЬФА'!F39</f>
        <v>108</v>
      </c>
      <c r="G39" s="53">
        <f>'Прил. 11 СОГАЗ'!G39+'Прил. 11 АЛЬФА'!G39</f>
        <v>101</v>
      </c>
      <c r="H39" s="53">
        <f>'Прил. 11 СОГАЗ'!H39+'Прил. 11 АЛЬФА'!H39</f>
        <v>565</v>
      </c>
      <c r="I39" s="53">
        <f>'Прил. 11 СОГАЗ'!I39+'Прил. 11 АЛЬФА'!I39</f>
        <v>560</v>
      </c>
      <c r="J39" s="53">
        <f>'Прил. 11 СОГАЗ'!J39+'Прил. 11 АЛЬФА'!J39</f>
        <v>3257</v>
      </c>
      <c r="K39" s="53">
        <f>'Прил. 11 СОГАЗ'!K39+'Прил. 11 АЛЬФА'!K39</f>
        <v>2993</v>
      </c>
      <c r="L39" s="53">
        <f>'Прил. 11 СОГАЗ'!L39+'Прил. 11 АЛЬФА'!L39</f>
        <v>7010</v>
      </c>
      <c r="M39" s="53">
        <f>'Прил. 11 СОГАЗ'!M39+'Прил. 11 АЛЬФА'!M39</f>
        <v>6643</v>
      </c>
      <c r="N39" s="53">
        <f>'Прил. 11 СОГАЗ'!N39+'Прил. 11 АЛЬФА'!N39</f>
        <v>5064</v>
      </c>
      <c r="O39" s="53">
        <f>'Прил. 11 СОГАЗ'!O39+'Прил. 11 АЛЬФА'!O39</f>
        <v>5997</v>
      </c>
      <c r="P39" s="53">
        <f>'Прил. 11 СОГАЗ'!P39+'Прил. 11 АЛЬФА'!P39</f>
        <v>2314</v>
      </c>
      <c r="Q39" s="53">
        <f>'Прил. 11 СОГАЗ'!Q39+'Прил. 11 АЛЬФА'!Q39</f>
        <v>5397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24510</v>
      </c>
      <c r="D40" s="53">
        <f>'Прил. 11 СОГАЗ'!D40+'Прил. 11 АЛЬФА'!D40</f>
        <v>10994</v>
      </c>
      <c r="E40" s="53">
        <f>'Прил. 11 СОГАЗ'!E40+'Прил. 11 АЛЬФА'!E40</f>
        <v>13516</v>
      </c>
      <c r="F40" s="53">
        <f>'Прил. 11 СОГАЗ'!F40+'Прил. 11 АЛЬФА'!F40</f>
        <v>81</v>
      </c>
      <c r="G40" s="53">
        <f>'Прил. 11 СОГАЗ'!G40+'Прил. 11 АЛЬФА'!G40</f>
        <v>86</v>
      </c>
      <c r="H40" s="53">
        <f>'Прил. 11 СОГАЗ'!H40+'Прил. 11 АЛЬФА'!H40</f>
        <v>469</v>
      </c>
      <c r="I40" s="53">
        <f>'Прил. 11 СОГАЗ'!I40+'Прил. 11 АЛЬФА'!I40</f>
        <v>442</v>
      </c>
      <c r="J40" s="53">
        <f>'Прил. 11 СОГАЗ'!J40+'Прил. 11 АЛЬФА'!J40</f>
        <v>2131</v>
      </c>
      <c r="K40" s="53">
        <f>'Прил. 11 СОГАЗ'!K40+'Прил. 11 АЛЬФА'!K40</f>
        <v>2055</v>
      </c>
      <c r="L40" s="53">
        <f>'Прил. 11 СОГАЗ'!L40+'Прил. 11 АЛЬФА'!L40</f>
        <v>4129</v>
      </c>
      <c r="M40" s="53">
        <f>'Прил. 11 СОГАЗ'!M40+'Прил. 11 АЛЬФА'!M40</f>
        <v>4574</v>
      </c>
      <c r="N40" s="53">
        <f>'Прил. 11 СОГАЗ'!N40+'Прил. 11 АЛЬФА'!N40</f>
        <v>2915</v>
      </c>
      <c r="O40" s="53">
        <f>'Прил. 11 СОГАЗ'!O40+'Прил. 11 АЛЬФА'!O40</f>
        <v>3494</v>
      </c>
      <c r="P40" s="53">
        <f>'Прил. 11 СОГАЗ'!P40+'Прил. 11 АЛЬФА'!P40</f>
        <v>1269</v>
      </c>
      <c r="Q40" s="53">
        <f>'Прил. 11 СОГАЗ'!Q40+'Прил. 11 АЛЬФА'!Q40</f>
        <v>2865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17285</v>
      </c>
      <c r="D41" s="53">
        <f>'Прил. 11 СОГАЗ'!D41+'Прил. 11 АЛЬФА'!D41</f>
        <v>8262</v>
      </c>
      <c r="E41" s="53">
        <f>'Прил. 11 СОГАЗ'!E41+'Прил. 11 АЛЬФА'!E41</f>
        <v>9023</v>
      </c>
      <c r="F41" s="53">
        <f>'Прил. 11 СОГАЗ'!F41+'Прил. 11 АЛЬФА'!F41</f>
        <v>57</v>
      </c>
      <c r="G41" s="53">
        <f>'Прил. 11 СОГАЗ'!G41+'Прил. 11 АЛЬФА'!G41</f>
        <v>48</v>
      </c>
      <c r="H41" s="53">
        <f>'Прил. 11 СОГАЗ'!H41+'Прил. 11 АЛЬФА'!H41</f>
        <v>255</v>
      </c>
      <c r="I41" s="53">
        <f>'Прил. 11 СОГАЗ'!I41+'Прил. 11 АЛЬФА'!I41</f>
        <v>216</v>
      </c>
      <c r="J41" s="53">
        <f>'Прил. 11 СОГАЗ'!J41+'Прил. 11 АЛЬФА'!J41</f>
        <v>1342</v>
      </c>
      <c r="K41" s="53">
        <f>'Прил. 11 СОГАЗ'!K41+'Прил. 11 АЛЬФА'!K41</f>
        <v>1233</v>
      </c>
      <c r="L41" s="53">
        <f>'Прил. 11 СОГАЗ'!L41+'Прил. 11 АЛЬФА'!L41</f>
        <v>3228</v>
      </c>
      <c r="M41" s="53">
        <f>'Прил. 11 СОГАЗ'!M41+'Прил. 11 АЛЬФА'!M41</f>
        <v>2788</v>
      </c>
      <c r="N41" s="53">
        <f>'Прил. 11 СОГАЗ'!N41+'Прил. 11 АЛЬФА'!N41</f>
        <v>2289</v>
      </c>
      <c r="O41" s="53">
        <f>'Прил. 11 СОГАЗ'!O41+'Прил. 11 АЛЬФА'!O41</f>
        <v>2417</v>
      </c>
      <c r="P41" s="53">
        <f>'Прил. 11 СОГАЗ'!P41+'Прил. 11 АЛЬФА'!P41</f>
        <v>1091</v>
      </c>
      <c r="Q41" s="53">
        <f>'Прил. 11 СОГАЗ'!Q41+'Прил. 11 АЛЬФА'!Q41</f>
        <v>2321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8873</v>
      </c>
      <c r="D42" s="53">
        <f>'Прил. 11 СОГАЗ'!D42+'Прил. 11 АЛЬФА'!D42</f>
        <v>4273</v>
      </c>
      <c r="E42" s="53">
        <f>'Прил. 11 СОГАЗ'!E42+'Прил. 11 АЛЬФА'!E42</f>
        <v>4600</v>
      </c>
      <c r="F42" s="53">
        <f>'Прил. 11 СОГАЗ'!F42+'Прил. 11 АЛЬФА'!F42</f>
        <v>12</v>
      </c>
      <c r="G42" s="53">
        <f>'Прил. 11 СОГАЗ'!G42+'Прил. 11 АЛЬФА'!G42</f>
        <v>18</v>
      </c>
      <c r="H42" s="53">
        <f>'Прил. 11 СОГАЗ'!H42+'Прил. 11 АЛЬФА'!H42</f>
        <v>90</v>
      </c>
      <c r="I42" s="53">
        <f>'Прил. 11 СОГАЗ'!I42+'Прил. 11 АЛЬФА'!I42</f>
        <v>108</v>
      </c>
      <c r="J42" s="53">
        <f>'Прил. 11 СОГАЗ'!J42+'Прил. 11 АЛЬФА'!J42</f>
        <v>695</v>
      </c>
      <c r="K42" s="53">
        <f>'Прил. 11 СОГАЗ'!K42+'Прил. 11 АЛЬФА'!K42</f>
        <v>658</v>
      </c>
      <c r="L42" s="53">
        <f>'Прил. 11 СОГАЗ'!L42+'Прил. 11 АЛЬФА'!L42</f>
        <v>1612</v>
      </c>
      <c r="M42" s="53">
        <f>'Прил. 11 СОГАЗ'!M42+'Прил. 11 АЛЬФА'!M42</f>
        <v>1270</v>
      </c>
      <c r="N42" s="53">
        <f>'Прил. 11 СОГАЗ'!N42+'Прил. 11 АЛЬФА'!N42</f>
        <v>1278</v>
      </c>
      <c r="O42" s="53">
        <f>'Прил. 11 СОГАЗ'!O42+'Прил. 11 АЛЬФА'!O42</f>
        <v>1260</v>
      </c>
      <c r="P42" s="53">
        <f>'Прил. 11 СОГАЗ'!P42+'Прил. 11 АЛЬФА'!P42</f>
        <v>586</v>
      </c>
      <c r="Q42" s="53">
        <f>'Прил. 11 СОГАЗ'!Q42+'Прил. 11 АЛЬФА'!Q42</f>
        <v>1286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642916</v>
      </c>
      <c r="D43" s="52">
        <f t="shared" si="2"/>
        <v>296239</v>
      </c>
      <c r="E43" s="52">
        <f t="shared" si="2"/>
        <v>346677</v>
      </c>
      <c r="F43" s="52">
        <f t="shared" si="2"/>
        <v>2135</v>
      </c>
      <c r="G43" s="52">
        <f t="shared" si="2"/>
        <v>2000</v>
      </c>
      <c r="H43" s="52">
        <f t="shared" si="2"/>
        <v>10737</v>
      </c>
      <c r="I43" s="52">
        <f t="shared" si="2"/>
        <v>10461</v>
      </c>
      <c r="J43" s="52">
        <f t="shared" si="2"/>
        <v>52998</v>
      </c>
      <c r="K43" s="52">
        <f t="shared" si="2"/>
        <v>50077</v>
      </c>
      <c r="L43" s="52">
        <f t="shared" ref="L43:M43" si="3">SUM(L20:L42)-L21-L23-L26-L37</f>
        <v>111886</v>
      </c>
      <c r="M43" s="52">
        <f t="shared" si="3"/>
        <v>114716</v>
      </c>
      <c r="N43" s="52">
        <f t="shared" si="2"/>
        <v>82549</v>
      </c>
      <c r="O43" s="52">
        <f t="shared" si="2"/>
        <v>92393</v>
      </c>
      <c r="P43" s="52">
        <f t="shared" si="2"/>
        <v>35934</v>
      </c>
      <c r="Q43" s="52">
        <f t="shared" si="2"/>
        <v>77030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129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129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131</v>
      </c>
      <c r="J10" s="9" t="s">
        <v>127</v>
      </c>
      <c r="N10" s="11"/>
    </row>
    <row r="11" spans="1:17" s="9" customFormat="1" ht="20.25">
      <c r="N11" s="47"/>
    </row>
    <row r="12" spans="1:17" s="12" customFormat="1" ht="18.75">
      <c r="C12" s="94" t="s">
        <v>62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113</v>
      </c>
      <c r="M17" s="107"/>
      <c r="N17" s="106" t="s">
        <v>112</v>
      </c>
      <c r="O17" s="107" t="s">
        <v>103</v>
      </c>
      <c r="P17" s="59" t="s">
        <v>104</v>
      </c>
      <c r="Q17" s="59" t="s">
        <v>105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207159</v>
      </c>
      <c r="D20" s="53">
        <f>F20+H20+J20+N20+P20+L20</f>
        <v>95599</v>
      </c>
      <c r="E20" s="53">
        <f>G20+I20+K20+O20+Q20+M20</f>
        <v>111560</v>
      </c>
      <c r="F20" s="53">
        <v>677</v>
      </c>
      <c r="G20" s="53">
        <v>629</v>
      </c>
      <c r="H20" s="53">
        <v>3430</v>
      </c>
      <c r="I20" s="53">
        <v>3269</v>
      </c>
      <c r="J20" s="53">
        <v>16145</v>
      </c>
      <c r="K20" s="53">
        <v>15061</v>
      </c>
      <c r="L20" s="53">
        <v>35938</v>
      </c>
      <c r="M20" s="53">
        <v>35820</v>
      </c>
      <c r="N20" s="53">
        <v>26771</v>
      </c>
      <c r="O20" s="53">
        <v>29837</v>
      </c>
      <c r="P20" s="53">
        <v>12638</v>
      </c>
      <c r="Q20" s="53">
        <v>26944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4494</v>
      </c>
      <c r="D21" s="53">
        <f t="shared" ref="D21:D42" si="1">F21+H21+J21+N21+P21+L21</f>
        <v>2082</v>
      </c>
      <c r="E21" s="53">
        <f t="shared" ref="E21:E42" si="2">G21+I21+K21+O21+Q21+M21</f>
        <v>2412</v>
      </c>
      <c r="F21" s="53">
        <v>13</v>
      </c>
      <c r="G21" s="53">
        <v>9</v>
      </c>
      <c r="H21" s="53">
        <v>100</v>
      </c>
      <c r="I21" s="53">
        <v>85</v>
      </c>
      <c r="J21" s="53">
        <v>375</v>
      </c>
      <c r="K21" s="53">
        <v>327</v>
      </c>
      <c r="L21" s="53">
        <v>799</v>
      </c>
      <c r="M21" s="53">
        <v>812</v>
      </c>
      <c r="N21" s="53">
        <v>536</v>
      </c>
      <c r="O21" s="53">
        <v>704</v>
      </c>
      <c r="P21" s="53">
        <v>259</v>
      </c>
      <c r="Q21" s="53">
        <v>475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27570</v>
      </c>
      <c r="D22" s="53">
        <f t="shared" si="1"/>
        <v>11671</v>
      </c>
      <c r="E22" s="53">
        <f t="shared" si="2"/>
        <v>15899</v>
      </c>
      <c r="F22" s="53">
        <v>202</v>
      </c>
      <c r="G22" s="53">
        <v>159</v>
      </c>
      <c r="H22" s="53">
        <v>986</v>
      </c>
      <c r="I22" s="53">
        <v>1036</v>
      </c>
      <c r="J22" s="53">
        <v>2944</v>
      </c>
      <c r="K22" s="53">
        <v>2908</v>
      </c>
      <c r="L22" s="53">
        <v>3611</v>
      </c>
      <c r="M22" s="53">
        <v>6285</v>
      </c>
      <c r="N22" s="53">
        <v>2944</v>
      </c>
      <c r="O22" s="53">
        <v>3700</v>
      </c>
      <c r="P22" s="53">
        <v>984</v>
      </c>
      <c r="Q22" s="53">
        <v>1811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74</v>
      </c>
      <c r="D24" s="53">
        <f t="shared" si="1"/>
        <v>41</v>
      </c>
      <c r="E24" s="53">
        <f t="shared" si="2"/>
        <v>33</v>
      </c>
      <c r="F24" s="53">
        <v>1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18</v>
      </c>
      <c r="M24" s="53">
        <v>12</v>
      </c>
      <c r="N24" s="53">
        <v>13</v>
      </c>
      <c r="O24" s="53">
        <v>7</v>
      </c>
      <c r="P24" s="53">
        <v>2</v>
      </c>
      <c r="Q24" s="53">
        <v>7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33295</v>
      </c>
      <c r="D25" s="53">
        <f t="shared" si="1"/>
        <v>15735</v>
      </c>
      <c r="E25" s="53">
        <f t="shared" si="2"/>
        <v>17560</v>
      </c>
      <c r="F25" s="53">
        <v>99</v>
      </c>
      <c r="G25" s="53">
        <v>95</v>
      </c>
      <c r="H25" s="53">
        <v>464</v>
      </c>
      <c r="I25" s="53">
        <v>502</v>
      </c>
      <c r="J25" s="53">
        <v>2564</v>
      </c>
      <c r="K25" s="53">
        <v>2501</v>
      </c>
      <c r="L25" s="53">
        <v>6043</v>
      </c>
      <c r="M25" s="53">
        <v>5445</v>
      </c>
      <c r="N25" s="53">
        <v>4487</v>
      </c>
      <c r="O25" s="53">
        <v>4664</v>
      </c>
      <c r="P25" s="53">
        <v>2078</v>
      </c>
      <c r="Q25" s="53">
        <v>4353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426</v>
      </c>
      <c r="D26" s="53">
        <f t="shared" si="1"/>
        <v>213</v>
      </c>
      <c r="E26" s="53">
        <f t="shared" si="2"/>
        <v>213</v>
      </c>
      <c r="F26" s="53">
        <v>0</v>
      </c>
      <c r="G26" s="53">
        <v>0</v>
      </c>
      <c r="H26" s="53">
        <v>3</v>
      </c>
      <c r="I26" s="53">
        <v>3</v>
      </c>
      <c r="J26" s="53">
        <v>21</v>
      </c>
      <c r="K26" s="53">
        <v>19</v>
      </c>
      <c r="L26" s="53">
        <v>81</v>
      </c>
      <c r="M26" s="53">
        <v>51</v>
      </c>
      <c r="N26" s="53">
        <v>75</v>
      </c>
      <c r="O26" s="53">
        <v>63</v>
      </c>
      <c r="P26" s="53">
        <v>33</v>
      </c>
      <c r="Q26" s="53">
        <v>77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393</v>
      </c>
      <c r="D27" s="53">
        <f t="shared" si="1"/>
        <v>183</v>
      </c>
      <c r="E27" s="53">
        <f t="shared" si="2"/>
        <v>210</v>
      </c>
      <c r="F27" s="53">
        <v>0</v>
      </c>
      <c r="G27" s="53">
        <v>0</v>
      </c>
      <c r="H27" s="53">
        <v>4</v>
      </c>
      <c r="I27" s="53">
        <v>1</v>
      </c>
      <c r="J27" s="53">
        <v>33</v>
      </c>
      <c r="K27" s="53">
        <v>35</v>
      </c>
      <c r="L27" s="53">
        <v>59</v>
      </c>
      <c r="M27" s="53">
        <v>77</v>
      </c>
      <c r="N27" s="53">
        <v>64</v>
      </c>
      <c r="O27" s="53">
        <v>64</v>
      </c>
      <c r="P27" s="53">
        <v>23</v>
      </c>
      <c r="Q27" s="53">
        <v>33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27243</v>
      </c>
      <c r="D28" s="53">
        <f t="shared" si="1"/>
        <v>12578</v>
      </c>
      <c r="E28" s="53">
        <f t="shared" si="2"/>
        <v>14665</v>
      </c>
      <c r="F28" s="53">
        <v>85</v>
      </c>
      <c r="G28" s="53">
        <v>72</v>
      </c>
      <c r="H28" s="53">
        <v>495</v>
      </c>
      <c r="I28" s="53">
        <v>438</v>
      </c>
      <c r="J28" s="53">
        <v>2602</v>
      </c>
      <c r="K28" s="53">
        <v>2550</v>
      </c>
      <c r="L28" s="53">
        <v>4810</v>
      </c>
      <c r="M28" s="53">
        <v>5208</v>
      </c>
      <c r="N28" s="53">
        <v>3441</v>
      </c>
      <c r="O28" s="53">
        <v>3764</v>
      </c>
      <c r="P28" s="53">
        <v>1145</v>
      </c>
      <c r="Q28" s="53">
        <v>2633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4139</v>
      </c>
      <c r="D29" s="53">
        <f t="shared" si="1"/>
        <v>1804</v>
      </c>
      <c r="E29" s="53">
        <f t="shared" si="2"/>
        <v>2335</v>
      </c>
      <c r="F29" s="53">
        <v>4</v>
      </c>
      <c r="G29" s="53">
        <v>3</v>
      </c>
      <c r="H29" s="53">
        <v>32</v>
      </c>
      <c r="I29" s="53">
        <v>30</v>
      </c>
      <c r="J29" s="53">
        <v>434</v>
      </c>
      <c r="K29" s="53">
        <v>410</v>
      </c>
      <c r="L29" s="53">
        <v>691</v>
      </c>
      <c r="M29" s="53">
        <v>850</v>
      </c>
      <c r="N29" s="53">
        <v>483</v>
      </c>
      <c r="O29" s="53">
        <v>701</v>
      </c>
      <c r="P29" s="53">
        <v>160</v>
      </c>
      <c r="Q29" s="53">
        <v>341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2930</v>
      </c>
      <c r="D30" s="53">
        <f t="shared" si="1"/>
        <v>1194</v>
      </c>
      <c r="E30" s="53">
        <f t="shared" si="2"/>
        <v>1736</v>
      </c>
      <c r="F30" s="53">
        <v>1</v>
      </c>
      <c r="G30" s="53">
        <v>3</v>
      </c>
      <c r="H30" s="53">
        <v>20</v>
      </c>
      <c r="I30" s="53">
        <v>44</v>
      </c>
      <c r="J30" s="53">
        <v>471</v>
      </c>
      <c r="K30" s="53">
        <v>433</v>
      </c>
      <c r="L30" s="53">
        <v>369</v>
      </c>
      <c r="M30" s="53">
        <v>747</v>
      </c>
      <c r="N30" s="53">
        <v>265</v>
      </c>
      <c r="O30" s="53">
        <v>413</v>
      </c>
      <c r="P30" s="53">
        <v>68</v>
      </c>
      <c r="Q30" s="53">
        <v>96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2642</v>
      </c>
      <c r="D31" s="53">
        <f t="shared" si="1"/>
        <v>1287</v>
      </c>
      <c r="E31" s="53">
        <f t="shared" si="2"/>
        <v>1355</v>
      </c>
      <c r="F31" s="53">
        <v>0</v>
      </c>
      <c r="G31" s="53">
        <v>0</v>
      </c>
      <c r="H31" s="53">
        <v>5</v>
      </c>
      <c r="I31" s="53">
        <v>8</v>
      </c>
      <c r="J31" s="53">
        <v>220</v>
      </c>
      <c r="K31" s="53">
        <v>180</v>
      </c>
      <c r="L31" s="53">
        <v>520</v>
      </c>
      <c r="M31" s="53">
        <v>464</v>
      </c>
      <c r="N31" s="53">
        <v>417</v>
      </c>
      <c r="O31" s="53">
        <v>459</v>
      </c>
      <c r="P31" s="53">
        <v>125</v>
      </c>
      <c r="Q31" s="53">
        <v>244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999</v>
      </c>
      <c r="D32" s="53">
        <f t="shared" si="1"/>
        <v>419</v>
      </c>
      <c r="E32" s="53">
        <f t="shared" si="2"/>
        <v>580</v>
      </c>
      <c r="F32" s="53">
        <v>0</v>
      </c>
      <c r="G32" s="53">
        <v>5</v>
      </c>
      <c r="H32" s="53">
        <v>25</v>
      </c>
      <c r="I32" s="53">
        <v>27</v>
      </c>
      <c r="J32" s="53">
        <v>69</v>
      </c>
      <c r="K32" s="53">
        <v>63</v>
      </c>
      <c r="L32" s="53">
        <v>158</v>
      </c>
      <c r="M32" s="53">
        <v>229</v>
      </c>
      <c r="N32" s="53">
        <v>115</v>
      </c>
      <c r="O32" s="53">
        <v>175</v>
      </c>
      <c r="P32" s="53">
        <v>52</v>
      </c>
      <c r="Q32" s="53">
        <v>81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30390</v>
      </c>
      <c r="D33" s="53">
        <f t="shared" si="1"/>
        <v>14125</v>
      </c>
      <c r="E33" s="53">
        <f t="shared" si="2"/>
        <v>16265</v>
      </c>
      <c r="F33" s="53">
        <v>148</v>
      </c>
      <c r="G33" s="53">
        <v>121</v>
      </c>
      <c r="H33" s="53">
        <v>668</v>
      </c>
      <c r="I33" s="53">
        <v>644</v>
      </c>
      <c r="J33" s="53">
        <v>2185</v>
      </c>
      <c r="K33" s="53">
        <v>2084</v>
      </c>
      <c r="L33" s="53">
        <v>5421</v>
      </c>
      <c r="M33" s="53">
        <v>5376</v>
      </c>
      <c r="N33" s="53">
        <v>3985</v>
      </c>
      <c r="O33" s="53">
        <v>4460</v>
      </c>
      <c r="P33" s="53">
        <v>1718</v>
      </c>
      <c r="Q33" s="53">
        <v>3580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20428</v>
      </c>
      <c r="D34" s="53">
        <f t="shared" si="1"/>
        <v>9969</v>
      </c>
      <c r="E34" s="53">
        <f t="shared" si="2"/>
        <v>10459</v>
      </c>
      <c r="F34" s="53">
        <v>62</v>
      </c>
      <c r="G34" s="53">
        <v>72</v>
      </c>
      <c r="H34" s="53">
        <v>400</v>
      </c>
      <c r="I34" s="53">
        <v>382</v>
      </c>
      <c r="J34" s="53">
        <v>1591</v>
      </c>
      <c r="K34" s="53">
        <v>1527</v>
      </c>
      <c r="L34" s="53">
        <v>4046</v>
      </c>
      <c r="M34" s="53">
        <v>3586</v>
      </c>
      <c r="N34" s="53">
        <v>2847</v>
      </c>
      <c r="O34" s="53">
        <v>2826</v>
      </c>
      <c r="P34" s="53">
        <v>1023</v>
      </c>
      <c r="Q34" s="53">
        <v>2066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2178</v>
      </c>
      <c r="D35" s="53">
        <f t="shared" si="1"/>
        <v>1132</v>
      </c>
      <c r="E35" s="53">
        <f t="shared" si="2"/>
        <v>1046</v>
      </c>
      <c r="F35" s="53">
        <v>2</v>
      </c>
      <c r="G35" s="53">
        <v>0</v>
      </c>
      <c r="H35" s="53">
        <v>7</v>
      </c>
      <c r="I35" s="53">
        <v>6</v>
      </c>
      <c r="J35" s="53">
        <v>84</v>
      </c>
      <c r="K35" s="53">
        <v>52</v>
      </c>
      <c r="L35" s="53">
        <v>426</v>
      </c>
      <c r="M35" s="53">
        <v>308</v>
      </c>
      <c r="N35" s="53">
        <v>456</v>
      </c>
      <c r="O35" s="53">
        <v>408</v>
      </c>
      <c r="P35" s="53">
        <v>157</v>
      </c>
      <c r="Q35" s="53">
        <v>272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13034</v>
      </c>
      <c r="D36" s="53">
        <f t="shared" si="1"/>
        <v>6233</v>
      </c>
      <c r="E36" s="53">
        <f t="shared" si="2"/>
        <v>6801</v>
      </c>
      <c r="F36" s="53">
        <v>39</v>
      </c>
      <c r="G36" s="53">
        <v>52</v>
      </c>
      <c r="H36" s="53">
        <v>216</v>
      </c>
      <c r="I36" s="53">
        <v>187</v>
      </c>
      <c r="J36" s="53">
        <v>1064</v>
      </c>
      <c r="K36" s="53">
        <v>1005</v>
      </c>
      <c r="L36" s="53">
        <v>2208</v>
      </c>
      <c r="M36" s="53">
        <v>2077</v>
      </c>
      <c r="N36" s="53">
        <v>1925</v>
      </c>
      <c r="O36" s="53">
        <v>1899</v>
      </c>
      <c r="P36" s="53">
        <v>781</v>
      </c>
      <c r="Q36" s="53">
        <v>1581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1446</v>
      </c>
      <c r="D37" s="53">
        <f t="shared" si="1"/>
        <v>666</v>
      </c>
      <c r="E37" s="53">
        <f t="shared" si="2"/>
        <v>780</v>
      </c>
      <c r="F37" s="53">
        <v>5</v>
      </c>
      <c r="G37" s="53">
        <v>6</v>
      </c>
      <c r="H37" s="53">
        <v>17</v>
      </c>
      <c r="I37" s="53">
        <v>17</v>
      </c>
      <c r="J37" s="53">
        <v>109</v>
      </c>
      <c r="K37" s="53">
        <v>116</v>
      </c>
      <c r="L37" s="53">
        <v>233</v>
      </c>
      <c r="M37" s="53">
        <v>227</v>
      </c>
      <c r="N37" s="53">
        <v>211</v>
      </c>
      <c r="O37" s="53">
        <v>217</v>
      </c>
      <c r="P37" s="53">
        <v>91</v>
      </c>
      <c r="Q37" s="53">
        <v>197</v>
      </c>
    </row>
    <row r="38" spans="1:17" s="35" customFormat="1" ht="18.75">
      <c r="A38" s="50">
        <v>15</v>
      </c>
      <c r="B38" s="51" t="s">
        <v>93</v>
      </c>
      <c r="C38" s="52">
        <f t="shared" si="0"/>
        <v>134</v>
      </c>
      <c r="D38" s="53">
        <f t="shared" si="1"/>
        <v>83</v>
      </c>
      <c r="E38" s="53">
        <f t="shared" si="2"/>
        <v>51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8</v>
      </c>
      <c r="L38" s="53">
        <v>41</v>
      </c>
      <c r="M38" s="53">
        <v>24</v>
      </c>
      <c r="N38" s="53">
        <v>24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14724</v>
      </c>
      <c r="D39" s="53">
        <f t="shared" si="1"/>
        <v>7154</v>
      </c>
      <c r="E39" s="53">
        <f t="shared" si="2"/>
        <v>7570</v>
      </c>
      <c r="F39" s="53">
        <v>2</v>
      </c>
      <c r="G39" s="53">
        <v>1</v>
      </c>
      <c r="H39" s="53">
        <v>10</v>
      </c>
      <c r="I39" s="53">
        <v>11</v>
      </c>
      <c r="J39" s="53">
        <v>1152</v>
      </c>
      <c r="K39" s="53">
        <v>1074</v>
      </c>
      <c r="L39" s="53">
        <v>2464</v>
      </c>
      <c r="M39" s="53">
        <v>2019</v>
      </c>
      <c r="N39" s="53">
        <v>2525</v>
      </c>
      <c r="O39" s="53">
        <v>2576</v>
      </c>
      <c r="P39" s="53">
        <v>1001</v>
      </c>
      <c r="Q39" s="53">
        <v>1889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8387</v>
      </c>
      <c r="D40" s="53">
        <f t="shared" si="1"/>
        <v>4042</v>
      </c>
      <c r="E40" s="53">
        <f t="shared" si="2"/>
        <v>4345</v>
      </c>
      <c r="F40" s="53">
        <v>0</v>
      </c>
      <c r="G40" s="53">
        <v>0</v>
      </c>
      <c r="H40" s="53">
        <v>17</v>
      </c>
      <c r="I40" s="53">
        <v>12</v>
      </c>
      <c r="J40" s="53">
        <v>646</v>
      </c>
      <c r="K40" s="53">
        <v>707</v>
      </c>
      <c r="L40" s="53">
        <v>1477</v>
      </c>
      <c r="M40" s="53">
        <v>1323</v>
      </c>
      <c r="N40" s="53">
        <v>1365</v>
      </c>
      <c r="O40" s="53">
        <v>1416</v>
      </c>
      <c r="P40" s="53">
        <v>537</v>
      </c>
      <c r="Q40" s="53">
        <v>887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339</v>
      </c>
      <c r="D41" s="53">
        <f t="shared" si="1"/>
        <v>192</v>
      </c>
      <c r="E41" s="53">
        <f t="shared" si="2"/>
        <v>147</v>
      </c>
      <c r="F41" s="53">
        <v>0</v>
      </c>
      <c r="G41" s="53">
        <v>0</v>
      </c>
      <c r="H41" s="53">
        <v>1</v>
      </c>
      <c r="I41" s="53">
        <v>0</v>
      </c>
      <c r="J41" s="53">
        <v>11</v>
      </c>
      <c r="K41" s="53">
        <v>16</v>
      </c>
      <c r="L41" s="53">
        <v>91</v>
      </c>
      <c r="M41" s="53">
        <v>57</v>
      </c>
      <c r="N41" s="53">
        <v>71</v>
      </c>
      <c r="O41" s="53">
        <v>47</v>
      </c>
      <c r="P41" s="53">
        <v>18</v>
      </c>
      <c r="Q41" s="53">
        <v>27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736</v>
      </c>
      <c r="D42" s="53">
        <f t="shared" si="1"/>
        <v>414</v>
      </c>
      <c r="E42" s="53">
        <f t="shared" si="2"/>
        <v>322</v>
      </c>
      <c r="F42" s="53">
        <v>0</v>
      </c>
      <c r="G42" s="53">
        <v>0</v>
      </c>
      <c r="H42" s="53">
        <v>6</v>
      </c>
      <c r="I42" s="53">
        <v>1</v>
      </c>
      <c r="J42" s="53">
        <v>23</v>
      </c>
      <c r="K42" s="53">
        <v>35</v>
      </c>
      <c r="L42" s="53">
        <v>142</v>
      </c>
      <c r="M42" s="53">
        <v>82</v>
      </c>
      <c r="N42" s="53">
        <v>174</v>
      </c>
      <c r="O42" s="53">
        <v>116</v>
      </c>
      <c r="P42" s="53">
        <v>69</v>
      </c>
      <c r="Q42" s="53">
        <v>88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396794</v>
      </c>
      <c r="D43" s="52">
        <f t="shared" si="4"/>
        <v>183855</v>
      </c>
      <c r="E43" s="52">
        <f t="shared" si="4"/>
        <v>212939</v>
      </c>
      <c r="F43" s="52">
        <f t="shared" si="4"/>
        <v>1322</v>
      </c>
      <c r="G43" s="52">
        <f t="shared" si="4"/>
        <v>1212</v>
      </c>
      <c r="H43" s="52">
        <f t="shared" si="4"/>
        <v>6794</v>
      </c>
      <c r="I43" s="52">
        <f t="shared" si="4"/>
        <v>6600</v>
      </c>
      <c r="J43" s="52">
        <f t="shared" si="4"/>
        <v>32247</v>
      </c>
      <c r="K43" s="52">
        <f t="shared" si="4"/>
        <v>30655</v>
      </c>
      <c r="L43" s="52">
        <f t="shared" si="4"/>
        <v>68533</v>
      </c>
      <c r="M43" s="52">
        <f t="shared" si="4"/>
        <v>69989</v>
      </c>
      <c r="N43" s="52">
        <f t="shared" si="4"/>
        <v>52372</v>
      </c>
      <c r="O43" s="52">
        <f t="shared" si="4"/>
        <v>57543</v>
      </c>
      <c r="P43" s="52">
        <f t="shared" si="4"/>
        <v>22587</v>
      </c>
      <c r="Q43" s="52">
        <f t="shared" si="4"/>
        <v>46940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129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129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  <mergeCell ref="N17:O17"/>
    <mergeCell ref="E45:I45"/>
    <mergeCell ref="A49:C49"/>
    <mergeCell ref="E49:I49"/>
    <mergeCell ref="E46:I46"/>
    <mergeCell ref="A48:C48"/>
    <mergeCell ref="E48:I48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131</v>
      </c>
      <c r="J10" s="9" t="s">
        <v>127</v>
      </c>
      <c r="N10" s="11"/>
    </row>
    <row r="11" spans="1:17" s="9" customFormat="1" ht="20.25">
      <c r="N11" s="47"/>
    </row>
    <row r="12" spans="1:17" s="12" customFormat="1" ht="18.75">
      <c r="C12" s="94" t="s">
        <v>63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113</v>
      </c>
      <c r="M17" s="107"/>
      <c r="N17" s="106" t="s">
        <v>112</v>
      </c>
      <c r="O17" s="107" t="s">
        <v>103</v>
      </c>
      <c r="P17" s="59" t="s">
        <v>104</v>
      </c>
      <c r="Q17" s="59" t="s">
        <v>105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55650</v>
      </c>
      <c r="D20" s="53">
        <f>F20+H20+J20+N20+P20+L20</f>
        <v>26049</v>
      </c>
      <c r="E20" s="53">
        <f>G20+I20+K20+O20+Q20+M20</f>
        <v>29601</v>
      </c>
      <c r="F20" s="53">
        <v>294</v>
      </c>
      <c r="G20" s="53">
        <v>295</v>
      </c>
      <c r="H20" s="53">
        <v>991</v>
      </c>
      <c r="I20" s="53">
        <v>988</v>
      </c>
      <c r="J20" s="53">
        <v>3716</v>
      </c>
      <c r="K20" s="53">
        <v>3528</v>
      </c>
      <c r="L20" s="53">
        <v>9646</v>
      </c>
      <c r="M20" s="53">
        <v>10029</v>
      </c>
      <c r="N20" s="53">
        <v>8187</v>
      </c>
      <c r="O20" s="53">
        <v>8572</v>
      </c>
      <c r="P20" s="53">
        <v>3215</v>
      </c>
      <c r="Q20" s="53">
        <v>6189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3070</v>
      </c>
      <c r="D21" s="53">
        <f t="shared" ref="D21:D42" si="1">F21+H21+J21+N21+P21+L21</f>
        <v>1496</v>
      </c>
      <c r="E21" s="53">
        <f t="shared" ref="E21:E42" si="2">G21+I21+K21+O21+Q21+M21</f>
        <v>1574</v>
      </c>
      <c r="F21" s="53">
        <v>7</v>
      </c>
      <c r="G21" s="53">
        <v>15</v>
      </c>
      <c r="H21" s="53">
        <v>53</v>
      </c>
      <c r="I21" s="53">
        <v>45</v>
      </c>
      <c r="J21" s="53">
        <v>253</v>
      </c>
      <c r="K21" s="53">
        <v>206</v>
      </c>
      <c r="L21" s="53">
        <v>647</v>
      </c>
      <c r="M21" s="53">
        <v>576</v>
      </c>
      <c r="N21" s="53">
        <v>400</v>
      </c>
      <c r="O21" s="53">
        <v>419</v>
      </c>
      <c r="P21" s="53">
        <v>136</v>
      </c>
      <c r="Q21" s="53">
        <v>313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17077</v>
      </c>
      <c r="D22" s="53">
        <f t="shared" si="1"/>
        <v>7536</v>
      </c>
      <c r="E22" s="53">
        <f t="shared" si="2"/>
        <v>9541</v>
      </c>
      <c r="F22" s="53">
        <v>18</v>
      </c>
      <c r="G22" s="53">
        <v>16</v>
      </c>
      <c r="H22" s="53">
        <v>37</v>
      </c>
      <c r="I22" s="53">
        <v>45</v>
      </c>
      <c r="J22" s="53">
        <v>1779</v>
      </c>
      <c r="K22" s="53">
        <v>1815</v>
      </c>
      <c r="L22" s="53">
        <v>3174</v>
      </c>
      <c r="M22" s="53">
        <v>3655</v>
      </c>
      <c r="N22" s="53">
        <v>1837</v>
      </c>
      <c r="O22" s="53">
        <v>2541</v>
      </c>
      <c r="P22" s="53">
        <v>691</v>
      </c>
      <c r="Q22" s="53">
        <v>1469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882</v>
      </c>
      <c r="D24" s="53">
        <f t="shared" si="1"/>
        <v>446</v>
      </c>
      <c r="E24" s="53">
        <f t="shared" si="2"/>
        <v>436</v>
      </c>
      <c r="F24" s="53">
        <v>2</v>
      </c>
      <c r="G24" s="53">
        <v>2</v>
      </c>
      <c r="H24" s="53">
        <v>8</v>
      </c>
      <c r="I24" s="53">
        <v>6</v>
      </c>
      <c r="J24" s="53">
        <v>72</v>
      </c>
      <c r="K24" s="53">
        <v>64</v>
      </c>
      <c r="L24" s="53">
        <v>153</v>
      </c>
      <c r="M24" s="53">
        <v>134</v>
      </c>
      <c r="N24" s="53">
        <v>157</v>
      </c>
      <c r="O24" s="53">
        <v>173</v>
      </c>
      <c r="P24" s="53">
        <v>54</v>
      </c>
      <c r="Q24" s="53">
        <v>57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2476</v>
      </c>
      <c r="D25" s="53">
        <f t="shared" si="1"/>
        <v>1448</v>
      </c>
      <c r="E25" s="53">
        <f t="shared" si="2"/>
        <v>1028</v>
      </c>
      <c r="F25" s="53">
        <v>5</v>
      </c>
      <c r="G25" s="53">
        <v>4</v>
      </c>
      <c r="H25" s="53">
        <v>25</v>
      </c>
      <c r="I25" s="53">
        <v>32</v>
      </c>
      <c r="J25" s="53">
        <v>85</v>
      </c>
      <c r="K25" s="53">
        <v>67</v>
      </c>
      <c r="L25" s="53">
        <v>599</v>
      </c>
      <c r="M25" s="53">
        <v>344</v>
      </c>
      <c r="N25" s="53">
        <v>591</v>
      </c>
      <c r="O25" s="53">
        <v>376</v>
      </c>
      <c r="P25" s="53">
        <v>143</v>
      </c>
      <c r="Q25" s="53">
        <v>205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16</v>
      </c>
      <c r="D26" s="53">
        <f t="shared" si="1"/>
        <v>8</v>
      </c>
      <c r="E26" s="53">
        <f t="shared" si="2"/>
        <v>8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2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3352</v>
      </c>
      <c r="D27" s="53">
        <f t="shared" si="1"/>
        <v>1484</v>
      </c>
      <c r="E27" s="53">
        <f t="shared" si="2"/>
        <v>1868</v>
      </c>
      <c r="F27" s="53">
        <v>5</v>
      </c>
      <c r="G27" s="53">
        <v>12</v>
      </c>
      <c r="H27" s="53">
        <v>72</v>
      </c>
      <c r="I27" s="53">
        <v>77</v>
      </c>
      <c r="J27" s="53">
        <v>466</v>
      </c>
      <c r="K27" s="53">
        <v>428</v>
      </c>
      <c r="L27" s="53">
        <v>530</v>
      </c>
      <c r="M27" s="53">
        <v>774</v>
      </c>
      <c r="N27" s="53">
        <v>332</v>
      </c>
      <c r="O27" s="53">
        <v>427</v>
      </c>
      <c r="P27" s="53">
        <v>79</v>
      </c>
      <c r="Q27" s="53">
        <v>150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290</v>
      </c>
      <c r="D28" s="53">
        <f t="shared" si="1"/>
        <v>209</v>
      </c>
      <c r="E28" s="53">
        <f t="shared" si="2"/>
        <v>81</v>
      </c>
      <c r="F28" s="53">
        <v>0</v>
      </c>
      <c r="G28" s="53">
        <v>0</v>
      </c>
      <c r="H28" s="53">
        <v>2</v>
      </c>
      <c r="I28" s="53">
        <v>0</v>
      </c>
      <c r="J28" s="53">
        <v>7</v>
      </c>
      <c r="K28" s="53">
        <v>10</v>
      </c>
      <c r="L28" s="53">
        <v>99</v>
      </c>
      <c r="M28" s="53">
        <v>42</v>
      </c>
      <c r="N28" s="53">
        <v>85</v>
      </c>
      <c r="O28" s="53">
        <v>24</v>
      </c>
      <c r="P28" s="53">
        <v>16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8742</v>
      </c>
      <c r="D29" s="53">
        <f t="shared" si="1"/>
        <v>3879</v>
      </c>
      <c r="E29" s="53">
        <f t="shared" si="2"/>
        <v>4863</v>
      </c>
      <c r="F29" s="53">
        <v>41</v>
      </c>
      <c r="G29" s="53">
        <v>32</v>
      </c>
      <c r="H29" s="53">
        <v>291</v>
      </c>
      <c r="I29" s="53">
        <v>283</v>
      </c>
      <c r="J29" s="53">
        <v>949</v>
      </c>
      <c r="K29" s="53">
        <v>862</v>
      </c>
      <c r="L29" s="53">
        <v>1452</v>
      </c>
      <c r="M29" s="53">
        <v>1916</v>
      </c>
      <c r="N29" s="53">
        <v>852</v>
      </c>
      <c r="O29" s="53">
        <v>1057</v>
      </c>
      <c r="P29" s="53">
        <v>294</v>
      </c>
      <c r="Q29" s="53">
        <v>713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4819</v>
      </c>
      <c r="D30" s="53">
        <f t="shared" si="1"/>
        <v>2001</v>
      </c>
      <c r="E30" s="53">
        <f t="shared" si="2"/>
        <v>2818</v>
      </c>
      <c r="F30" s="53">
        <v>46</v>
      </c>
      <c r="G30" s="53">
        <v>34</v>
      </c>
      <c r="H30" s="53">
        <v>217</v>
      </c>
      <c r="I30" s="53">
        <v>211</v>
      </c>
      <c r="J30" s="53">
        <v>696</v>
      </c>
      <c r="K30" s="53">
        <v>677</v>
      </c>
      <c r="L30" s="53">
        <v>634</v>
      </c>
      <c r="M30" s="53">
        <v>1342</v>
      </c>
      <c r="N30" s="53">
        <v>332</v>
      </c>
      <c r="O30" s="53">
        <v>424</v>
      </c>
      <c r="P30" s="53">
        <v>76</v>
      </c>
      <c r="Q30" s="53">
        <v>130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8913</v>
      </c>
      <c r="D31" s="53">
        <f t="shared" si="1"/>
        <v>4079</v>
      </c>
      <c r="E31" s="53">
        <f t="shared" si="2"/>
        <v>4834</v>
      </c>
      <c r="F31" s="53">
        <v>40</v>
      </c>
      <c r="G31" s="53">
        <v>40</v>
      </c>
      <c r="H31" s="53">
        <v>271</v>
      </c>
      <c r="I31" s="53">
        <v>258</v>
      </c>
      <c r="J31" s="53">
        <v>992</v>
      </c>
      <c r="K31" s="53">
        <v>950</v>
      </c>
      <c r="L31" s="53">
        <v>1578</v>
      </c>
      <c r="M31" s="53">
        <v>1917</v>
      </c>
      <c r="N31" s="53">
        <v>917</v>
      </c>
      <c r="O31" s="53">
        <v>1078</v>
      </c>
      <c r="P31" s="53">
        <v>281</v>
      </c>
      <c r="Q31" s="53">
        <v>591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5040</v>
      </c>
      <c r="D32" s="53">
        <f t="shared" si="1"/>
        <v>2217</v>
      </c>
      <c r="E32" s="53">
        <f t="shared" si="2"/>
        <v>2823</v>
      </c>
      <c r="F32" s="53">
        <v>4</v>
      </c>
      <c r="G32" s="53">
        <v>5</v>
      </c>
      <c r="H32" s="53">
        <v>104</v>
      </c>
      <c r="I32" s="53">
        <v>96</v>
      </c>
      <c r="J32" s="53">
        <v>679</v>
      </c>
      <c r="K32" s="53">
        <v>619</v>
      </c>
      <c r="L32" s="53">
        <v>743</v>
      </c>
      <c r="M32" s="53">
        <v>1160</v>
      </c>
      <c r="N32" s="53">
        <v>522</v>
      </c>
      <c r="O32" s="53">
        <v>685</v>
      </c>
      <c r="P32" s="53">
        <v>165</v>
      </c>
      <c r="Q32" s="53">
        <v>258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19450</v>
      </c>
      <c r="D33" s="53">
        <f t="shared" si="1"/>
        <v>8824</v>
      </c>
      <c r="E33" s="53">
        <f t="shared" si="2"/>
        <v>10626</v>
      </c>
      <c r="F33" s="53">
        <v>1</v>
      </c>
      <c r="G33" s="53">
        <v>2</v>
      </c>
      <c r="H33" s="53">
        <v>5</v>
      </c>
      <c r="I33" s="53">
        <v>10</v>
      </c>
      <c r="J33" s="53">
        <v>1572</v>
      </c>
      <c r="K33" s="53">
        <v>1409</v>
      </c>
      <c r="L33" s="53">
        <v>3755</v>
      </c>
      <c r="M33" s="53">
        <v>3227</v>
      </c>
      <c r="N33" s="53">
        <v>2288</v>
      </c>
      <c r="O33" s="53">
        <v>2743</v>
      </c>
      <c r="P33" s="53">
        <v>1203</v>
      </c>
      <c r="Q33" s="53">
        <v>3235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7880</v>
      </c>
      <c r="D34" s="53">
        <f t="shared" si="1"/>
        <v>3465</v>
      </c>
      <c r="E34" s="53">
        <f t="shared" si="2"/>
        <v>4415</v>
      </c>
      <c r="F34" s="53">
        <v>2</v>
      </c>
      <c r="G34" s="53">
        <v>1</v>
      </c>
      <c r="H34" s="53">
        <v>3</v>
      </c>
      <c r="I34" s="53">
        <v>2</v>
      </c>
      <c r="J34" s="53">
        <v>643</v>
      </c>
      <c r="K34" s="53">
        <v>613</v>
      </c>
      <c r="L34" s="53">
        <v>1639</v>
      </c>
      <c r="M34" s="53">
        <v>1381</v>
      </c>
      <c r="N34" s="53">
        <v>789</v>
      </c>
      <c r="O34" s="53">
        <v>1058</v>
      </c>
      <c r="P34" s="53">
        <v>389</v>
      </c>
      <c r="Q34" s="53">
        <v>1360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38478</v>
      </c>
      <c r="D35" s="53">
        <f t="shared" si="1"/>
        <v>17683</v>
      </c>
      <c r="E35" s="53">
        <f t="shared" si="2"/>
        <v>20795</v>
      </c>
      <c r="F35" s="53">
        <v>95</v>
      </c>
      <c r="G35" s="53">
        <v>89</v>
      </c>
      <c r="H35" s="53">
        <v>535</v>
      </c>
      <c r="I35" s="53">
        <v>514</v>
      </c>
      <c r="J35" s="53">
        <v>3049</v>
      </c>
      <c r="K35" s="53">
        <v>2892</v>
      </c>
      <c r="L35" s="53">
        <v>6432</v>
      </c>
      <c r="M35" s="53">
        <v>6137</v>
      </c>
      <c r="N35" s="53">
        <v>5004</v>
      </c>
      <c r="O35" s="53">
        <v>5580</v>
      </c>
      <c r="P35" s="53">
        <v>2568</v>
      </c>
      <c r="Q35" s="53">
        <v>5583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2097</v>
      </c>
      <c r="D36" s="53">
        <f t="shared" si="1"/>
        <v>911</v>
      </c>
      <c r="E36" s="53">
        <f t="shared" si="2"/>
        <v>1186</v>
      </c>
      <c r="F36" s="53">
        <v>0</v>
      </c>
      <c r="G36" s="53">
        <v>0</v>
      </c>
      <c r="H36" s="53">
        <v>3</v>
      </c>
      <c r="I36" s="53">
        <v>1</v>
      </c>
      <c r="J36" s="53">
        <v>164</v>
      </c>
      <c r="K36" s="53">
        <v>122</v>
      </c>
      <c r="L36" s="53">
        <v>413</v>
      </c>
      <c r="M36" s="53">
        <v>349</v>
      </c>
      <c r="N36" s="53">
        <v>219</v>
      </c>
      <c r="O36" s="53">
        <v>351</v>
      </c>
      <c r="P36" s="53">
        <v>112</v>
      </c>
      <c r="Q36" s="53">
        <v>363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388</v>
      </c>
      <c r="D37" s="53">
        <f t="shared" si="1"/>
        <v>192</v>
      </c>
      <c r="E37" s="53">
        <f t="shared" si="2"/>
        <v>196</v>
      </c>
      <c r="F37" s="53">
        <v>0</v>
      </c>
      <c r="G37" s="53">
        <v>0</v>
      </c>
      <c r="H37" s="53">
        <v>1</v>
      </c>
      <c r="I37" s="53">
        <v>0</v>
      </c>
      <c r="J37" s="53">
        <v>29</v>
      </c>
      <c r="K37" s="53">
        <v>23</v>
      </c>
      <c r="L37" s="53">
        <v>94</v>
      </c>
      <c r="M37" s="53">
        <v>66</v>
      </c>
      <c r="N37" s="53">
        <v>47</v>
      </c>
      <c r="O37" s="53">
        <v>47</v>
      </c>
      <c r="P37" s="53">
        <v>21</v>
      </c>
      <c r="Q37" s="53">
        <v>60</v>
      </c>
    </row>
    <row r="38" spans="1:17" s="35" customFormat="1" ht="18.75">
      <c r="A38" s="50">
        <v>15</v>
      </c>
      <c r="B38" s="51" t="s">
        <v>93</v>
      </c>
      <c r="C38" s="52">
        <f t="shared" si="0"/>
        <v>4485</v>
      </c>
      <c r="D38" s="53">
        <f t="shared" si="1"/>
        <v>2108</v>
      </c>
      <c r="E38" s="53">
        <f t="shared" si="2"/>
        <v>2377</v>
      </c>
      <c r="F38" s="53">
        <v>4</v>
      </c>
      <c r="G38" s="53">
        <v>4</v>
      </c>
      <c r="H38" s="53">
        <v>34</v>
      </c>
      <c r="I38" s="53">
        <v>36</v>
      </c>
      <c r="J38" s="53">
        <v>289</v>
      </c>
      <c r="K38" s="53">
        <v>259</v>
      </c>
      <c r="L38" s="53">
        <v>701</v>
      </c>
      <c r="M38" s="53">
        <v>526</v>
      </c>
      <c r="N38" s="53">
        <v>654</v>
      </c>
      <c r="O38" s="53">
        <v>748</v>
      </c>
      <c r="P38" s="53">
        <v>426</v>
      </c>
      <c r="Q38" s="53">
        <v>804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25285</v>
      </c>
      <c r="D39" s="53">
        <f t="shared" si="1"/>
        <v>11164</v>
      </c>
      <c r="E39" s="53">
        <f t="shared" si="2"/>
        <v>14121</v>
      </c>
      <c r="F39" s="53">
        <v>106</v>
      </c>
      <c r="G39" s="53">
        <v>100</v>
      </c>
      <c r="H39" s="53">
        <v>555</v>
      </c>
      <c r="I39" s="53">
        <v>549</v>
      </c>
      <c r="J39" s="53">
        <v>2105</v>
      </c>
      <c r="K39" s="53">
        <v>1919</v>
      </c>
      <c r="L39" s="53">
        <v>4546</v>
      </c>
      <c r="M39" s="53">
        <v>4624</v>
      </c>
      <c r="N39" s="53">
        <v>2539</v>
      </c>
      <c r="O39" s="53">
        <v>3421</v>
      </c>
      <c r="P39" s="53">
        <v>1313</v>
      </c>
      <c r="Q39" s="53">
        <v>3508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16123</v>
      </c>
      <c r="D40" s="53">
        <f t="shared" si="1"/>
        <v>6952</v>
      </c>
      <c r="E40" s="53">
        <f t="shared" si="2"/>
        <v>9171</v>
      </c>
      <c r="F40" s="53">
        <v>81</v>
      </c>
      <c r="G40" s="53">
        <v>86</v>
      </c>
      <c r="H40" s="53">
        <v>452</v>
      </c>
      <c r="I40" s="53">
        <v>430</v>
      </c>
      <c r="J40" s="53">
        <v>1485</v>
      </c>
      <c r="K40" s="53">
        <v>1348</v>
      </c>
      <c r="L40" s="53">
        <v>2652</v>
      </c>
      <c r="M40" s="53">
        <v>3251</v>
      </c>
      <c r="N40" s="53">
        <v>1550</v>
      </c>
      <c r="O40" s="53">
        <v>2078</v>
      </c>
      <c r="P40" s="53">
        <v>732</v>
      </c>
      <c r="Q40" s="53">
        <v>1978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16946</v>
      </c>
      <c r="D41" s="53">
        <f t="shared" si="1"/>
        <v>8070</v>
      </c>
      <c r="E41" s="53">
        <f t="shared" si="2"/>
        <v>8876</v>
      </c>
      <c r="F41" s="53">
        <v>57</v>
      </c>
      <c r="G41" s="53">
        <v>48</v>
      </c>
      <c r="H41" s="53">
        <v>254</v>
      </c>
      <c r="I41" s="53">
        <v>216</v>
      </c>
      <c r="J41" s="53">
        <v>1331</v>
      </c>
      <c r="K41" s="53">
        <v>1217</v>
      </c>
      <c r="L41" s="53">
        <v>3137</v>
      </c>
      <c r="M41" s="53">
        <v>2731</v>
      </c>
      <c r="N41" s="53">
        <v>2218</v>
      </c>
      <c r="O41" s="53">
        <v>2370</v>
      </c>
      <c r="P41" s="53">
        <v>1073</v>
      </c>
      <c r="Q41" s="53">
        <v>2294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8137</v>
      </c>
      <c r="D42" s="53">
        <f t="shared" si="1"/>
        <v>3859</v>
      </c>
      <c r="E42" s="53">
        <f t="shared" si="2"/>
        <v>4278</v>
      </c>
      <c r="F42" s="53">
        <v>12</v>
      </c>
      <c r="G42" s="53">
        <v>18</v>
      </c>
      <c r="H42" s="53">
        <v>84</v>
      </c>
      <c r="I42" s="53">
        <v>107</v>
      </c>
      <c r="J42" s="53">
        <v>672</v>
      </c>
      <c r="K42" s="53">
        <v>623</v>
      </c>
      <c r="L42" s="53">
        <v>1470</v>
      </c>
      <c r="M42" s="53">
        <v>1188</v>
      </c>
      <c r="N42" s="53">
        <v>1104</v>
      </c>
      <c r="O42" s="53">
        <v>1144</v>
      </c>
      <c r="P42" s="53">
        <v>517</v>
      </c>
      <c r="Q42" s="53">
        <v>1198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246122</v>
      </c>
      <c r="D43" s="52">
        <f>SUM(D20:D42)-D21-D23-D26-D37</f>
        <v>112384</v>
      </c>
      <c r="E43" s="52">
        <f>SUM(E20:E42)-E21-E23-E26-E37</f>
        <v>133738</v>
      </c>
      <c r="F43" s="52">
        <f t="shared" ref="F43:Q43" si="4">SUM(F20:F42)-F21-F23-F26-F37</f>
        <v>813</v>
      </c>
      <c r="G43" s="52">
        <f t="shared" si="4"/>
        <v>788</v>
      </c>
      <c r="H43" s="52">
        <f t="shared" si="4"/>
        <v>3943</v>
      </c>
      <c r="I43" s="52">
        <f t="shared" si="4"/>
        <v>3861</v>
      </c>
      <c r="J43" s="52">
        <f t="shared" si="4"/>
        <v>20751</v>
      </c>
      <c r="K43" s="52">
        <f t="shared" si="4"/>
        <v>19422</v>
      </c>
      <c r="L43" s="52">
        <f t="shared" si="4"/>
        <v>43353</v>
      </c>
      <c r="M43" s="52">
        <f t="shared" si="4"/>
        <v>44727</v>
      </c>
      <c r="N43" s="52">
        <f t="shared" si="4"/>
        <v>30177</v>
      </c>
      <c r="O43" s="52">
        <f t="shared" si="4"/>
        <v>34850</v>
      </c>
      <c r="P43" s="52">
        <f t="shared" si="4"/>
        <v>13347</v>
      </c>
      <c r="Q43" s="52">
        <f t="shared" si="4"/>
        <v>30090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129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129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mironov.rs</cp:lastModifiedBy>
  <cp:lastPrinted>2024-02-05T06:38:12Z</cp:lastPrinted>
  <dcterms:created xsi:type="dcterms:W3CDTF">2016-02-08T07:42:54Z</dcterms:created>
  <dcterms:modified xsi:type="dcterms:W3CDTF">2026-07-01T05:16:19Z</dcterms:modified>
</cp:coreProperties>
</file>